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FIE~1\AppData\Local\Temp\notes5326A2\"/>
    </mc:Choice>
  </mc:AlternateContent>
  <bookViews>
    <workbookView xWindow="0" yWindow="0" windowWidth="20490" windowHeight="7605"/>
  </bookViews>
  <sheets>
    <sheet name="Лист1" sheetId="1" r:id="rId1"/>
  </sheets>
  <definedNames>
    <definedName name="_xlnm.Print_Titles" localSheetId="0">Лист1!$14:$16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1" i="1" l="1"/>
  <c r="P91" i="1"/>
  <c r="M109" i="1" l="1"/>
  <c r="L109" i="1"/>
  <c r="I109" i="1"/>
  <c r="H109" i="1"/>
  <c r="F109" i="1"/>
  <c r="D109" i="1"/>
  <c r="J108" i="1"/>
  <c r="E108" i="1"/>
  <c r="J107" i="1"/>
  <c r="E107" i="1"/>
  <c r="J106" i="1"/>
  <c r="E106" i="1"/>
  <c r="J105" i="1"/>
  <c r="E105" i="1"/>
  <c r="J104" i="1"/>
  <c r="E104" i="1"/>
  <c r="J103" i="1"/>
  <c r="E103" i="1"/>
  <c r="J102" i="1"/>
  <c r="J109" i="1" s="1"/>
  <c r="E102" i="1"/>
  <c r="G101" i="1"/>
  <c r="E101" i="1"/>
  <c r="G100" i="1"/>
  <c r="E100" i="1"/>
  <c r="G99" i="1"/>
  <c r="E99" i="1"/>
  <c r="G98" i="1"/>
  <c r="E98" i="1"/>
  <c r="G97" i="1"/>
  <c r="E97" i="1"/>
  <c r="G96" i="1"/>
  <c r="E96" i="1"/>
  <c r="G95" i="1"/>
  <c r="E95" i="1"/>
  <c r="G94" i="1"/>
  <c r="E94" i="1"/>
  <c r="G93" i="1"/>
  <c r="G109" i="1" s="1"/>
  <c r="E93" i="1"/>
  <c r="E109" i="1" s="1"/>
  <c r="M91" i="1"/>
  <c r="L91" i="1"/>
  <c r="J91" i="1"/>
  <c r="I91" i="1"/>
  <c r="G91" i="1"/>
  <c r="F91" i="1"/>
  <c r="E91" i="1"/>
  <c r="D91" i="1"/>
  <c r="M69" i="1"/>
  <c r="L69" i="1"/>
  <c r="J69" i="1"/>
  <c r="I69" i="1"/>
  <c r="G69" i="1"/>
  <c r="F69" i="1"/>
  <c r="D69" i="1"/>
  <c r="E68" i="1"/>
  <c r="E67" i="1"/>
  <c r="E66" i="1"/>
  <c r="E65" i="1"/>
  <c r="E64" i="1"/>
  <c r="E63" i="1"/>
  <c r="E62" i="1"/>
  <c r="E61" i="1"/>
  <c r="E60" i="1"/>
  <c r="E59" i="1"/>
  <c r="E58" i="1"/>
  <c r="E57" i="1"/>
  <c r="G55" i="1"/>
  <c r="F55" i="1"/>
  <c r="E55" i="1"/>
  <c r="D55" i="1"/>
  <c r="M48" i="1"/>
  <c r="L48" i="1"/>
  <c r="J48" i="1"/>
  <c r="I48" i="1"/>
  <c r="G48" i="1"/>
  <c r="F48" i="1"/>
  <c r="E48" i="1"/>
  <c r="D48" i="1"/>
  <c r="G39" i="1"/>
  <c r="F39" i="1"/>
  <c r="E39" i="1"/>
  <c r="D39" i="1"/>
  <c r="G32" i="1"/>
  <c r="F32" i="1"/>
  <c r="E32" i="1"/>
  <c r="D32" i="1"/>
  <c r="G28" i="1"/>
  <c r="F28" i="1"/>
  <c r="E28" i="1"/>
  <c r="D28" i="1"/>
  <c r="G111" i="1" l="1"/>
  <c r="J111" i="1"/>
  <c r="M111" i="1"/>
  <c r="D111" i="1"/>
  <c r="E69" i="1"/>
  <c r="F111" i="1"/>
  <c r="E111" i="1"/>
  <c r="I111" i="1"/>
  <c r="L111" i="1"/>
</calcChain>
</file>

<file path=xl/sharedStrings.xml><?xml version="1.0" encoding="utf-8"?>
<sst xmlns="http://schemas.openxmlformats.org/spreadsheetml/2006/main" count="273" uniqueCount="136">
  <si>
    <t xml:space="preserve">Приложение </t>
  </si>
  <si>
    <t>к Распоряжению Правительства</t>
  </si>
  <si>
    <t xml:space="preserve">Приднестровской Молдавской Республики </t>
  </si>
  <si>
    <t>ПЛАН - ГРАФИК</t>
  </si>
  <si>
    <t>на среднесрочную перспективу по обустройству пешеходных переходов, доступных для людей с ограниченными возможностями здоровья</t>
  </si>
  <si>
    <t>№ п/п</t>
  </si>
  <si>
    <t xml:space="preserve">Общая сумма, рублей </t>
  </si>
  <si>
    <t>В том числе по годам</t>
  </si>
  <si>
    <t>сумма, рублей</t>
  </si>
  <si>
    <t>Государственная администрация города Тирасполя и города Днестровск</t>
  </si>
  <si>
    <t>1.</t>
  </si>
  <si>
    <t>Улица Синева (переходы, перекрёстки с улицы Мира и с улицы Царёва)</t>
  </si>
  <si>
    <t>II квартал</t>
  </si>
  <si>
    <t>2.</t>
  </si>
  <si>
    <t>Улица Краснодонская (переходы,перекрёстки с   улицы Мира и с переулка Суклейского)</t>
  </si>
  <si>
    <t>3.</t>
  </si>
  <si>
    <t>Улица 25 Октября (переходы, перекрёстки с улицы Мира и площадь ГУ "Приднестровский государственный театр драмы и комедии                         им. Н.С. Аронецкой")</t>
  </si>
  <si>
    <t>III квартал</t>
  </si>
  <si>
    <t>4.</t>
  </si>
  <si>
    <t>Улица 1 Мая (переходы, перекрёстки с улицы Ленина и с переулка Садового)</t>
  </si>
  <si>
    <t>5.</t>
  </si>
  <si>
    <t>Улица Чайковского (переходы, перекрёстки с улицы К. Либкнехта и с улицы Совхозной)</t>
  </si>
  <si>
    <t>6.</t>
  </si>
  <si>
    <t>Улица Мира (переходы, перекрёстки с улицы Палецкого и с улицы Одесской</t>
  </si>
  <si>
    <t>7.</t>
  </si>
  <si>
    <t>Улица К.Либкнехта (переходы,перекрёстки с улицы Шевченко и с переулка Щусева)</t>
  </si>
  <si>
    <t>8.</t>
  </si>
  <si>
    <t>Тротуар по улице 1 Мая (перекрёстки с улицы Ленина и с улицы Манойлова)</t>
  </si>
  <si>
    <t>9.</t>
  </si>
  <si>
    <t>Улица Федько (переходы, перекрёсток с   улицы Правды)</t>
  </si>
  <si>
    <t xml:space="preserve"> ИТОГО по городу Тирасполь</t>
  </si>
  <si>
    <t>Государственная администрация  города Днестровск</t>
  </si>
  <si>
    <t>Улица 25 Октября – улица Строителей</t>
  </si>
  <si>
    <t>III - IV кв.</t>
  </si>
  <si>
    <t>Улица Строителей, 25</t>
  </si>
  <si>
    <t>ИТОГО по городу Днестровск</t>
  </si>
  <si>
    <t>Государственная администрация  города Бендеры</t>
  </si>
  <si>
    <t>Перекрёсток улицы Б.Восстания и улицы 50 лет ВЛКСМ (район магазина «Шериф»)</t>
  </si>
  <si>
    <t>Перекрёсток улицы Б.Восстания и  улицы Старого</t>
  </si>
  <si>
    <t>Улица Кишинёвская в районе дома   № 29</t>
  </si>
  <si>
    <t>Перекрёсток улицы Кишинёвская и улицы Бельцкая</t>
  </si>
  <si>
    <t>Перекрёсток улицы Кишинёвская и улицы Титова</t>
  </si>
  <si>
    <t>ИТОГО по городу Бендеры</t>
  </si>
  <si>
    <t>Государственная администрация Слободзейского района и города Слободзея</t>
  </si>
  <si>
    <t>село Парканы улица Димитрова (в районе администрации села)</t>
  </si>
  <si>
    <t>село Парканы, улица Гоголя (в районе церкви Архангела Михаила)</t>
  </si>
  <si>
    <t>город Слободзея пересечение улиц Ленина и Фрунзе</t>
  </si>
  <si>
    <t>посёлок Первомайск улица Садовая 19 (в районе администрации поселка)</t>
  </si>
  <si>
    <t>посёлок Первомайск улица Садовая 16 (в районе поликлиники)</t>
  </si>
  <si>
    <t>ИТОГО по Слободзейскому району и городу Слободзея</t>
  </si>
  <si>
    <t>Государственная администрация Григориопольского района и города Григориополь</t>
  </si>
  <si>
    <t>Улица К.Маркса (от гостиницы «Эдем» в сторону города Дубоссары)</t>
  </si>
  <si>
    <t>II - III кв.</t>
  </si>
  <si>
    <t>Улица К.Маркса (от дома № 174 в сторону автостанции)</t>
  </si>
  <si>
    <t>Улица Ленина (от переулка  Дзержинского к центральной поликлинике и к супермаркету «Шериф»</t>
  </si>
  <si>
    <t>Улица Ленина (от переулка Дзержинского до улицы Кирова)</t>
  </si>
  <si>
    <t>село Красная Горка (консервный завод)</t>
  </si>
  <si>
    <t xml:space="preserve">ИТОГО по Григориопольскому району и городу Григориополь  </t>
  </si>
  <si>
    <t>Государственная администрация Дубоссарского района и города Дубоссары</t>
  </si>
  <si>
    <t>II - IV  кв.</t>
  </si>
  <si>
    <t>Улица Дзержинского  перекрёсток с улицей Космонавтов</t>
  </si>
  <si>
    <t>Улица Горького, район магазина «Шериф»</t>
  </si>
  <si>
    <t>Улица Горького, перекрёсток улицы Октябрьской</t>
  </si>
  <si>
    <t>Пересечение улиц Ленина и Горького (район Дубоссарского РОВД)</t>
  </si>
  <si>
    <t>Улица Ленина район Городского рынка (пешеходный переход)</t>
  </si>
  <si>
    <t>Пересечение улицы Ленина и улицы Якира</t>
  </si>
  <si>
    <t>Улица Котовского (район цветочного рынка)</t>
  </si>
  <si>
    <t>10.</t>
  </si>
  <si>
    <t>Улица Ленина пересечение с улицей Свердлова</t>
  </si>
  <si>
    <t>11.</t>
  </si>
  <si>
    <t>Улица Ленина пересечение с переулком  К.Маркса</t>
  </si>
  <si>
    <t>12.</t>
  </si>
  <si>
    <t>Улица Свердлова,  район Дубоссарской гимназии     № 1</t>
  </si>
  <si>
    <t>ИТОГО по Дубоссарскому району и городу Дубоссары</t>
  </si>
  <si>
    <t>Государственная администрация Рыбницкого района и города Рыбница</t>
  </si>
  <si>
    <t>Пересечение улицы Кирова и улицы Гвардейская</t>
  </si>
  <si>
    <t>Улица Гвардейская в районе жилого дома № 22 (поворот в сторону МОУ «Рыбницкая русская  гимназия № 1»)</t>
  </si>
  <si>
    <t>Улица Гвардейская в районе МОУ «Рыбницкая средняя общеобразовательная  школа № 9»)</t>
  </si>
  <si>
    <t>Улица Юбилейная в районе магазина ООО «Пимес» «Черемушки» (конечная остановка общественного транспорта)</t>
  </si>
  <si>
    <t>Улица Юбилейная в районе магазина ООО «Пимес» «Байкал»</t>
  </si>
  <si>
    <t>Улица Маяковского в районе МОУ «Рыбницкая среднеобразовательная школа-интернат»</t>
  </si>
  <si>
    <t>Проспект Победы, центральный вход ГУ «Рыбницкая центральная районная больница»</t>
  </si>
  <si>
    <t>Улица Вальченко в районе супермаркета «Шериф-6»</t>
  </si>
  <si>
    <t>Улица Вальченко в районе магазина с/м «Хайтек»</t>
  </si>
  <si>
    <t>Улица Ленина в районе здания суда города Рыбница и Рыбницкого района</t>
  </si>
  <si>
    <t>Улица Грибоедова (в районе ГУ «Рыбницкая центральная районная больница»</t>
  </si>
  <si>
    <t>13.</t>
  </si>
  <si>
    <t>Улица Гагарина (в районе здания Прокуратура города Рыбница и Рыбницкого района</t>
  </si>
  <si>
    <t>14.</t>
  </si>
  <si>
    <t>Улица С. Лазо (в районе здания МУП «ЖЭУК г. Рыбница»</t>
  </si>
  <si>
    <t>15.</t>
  </si>
  <si>
    <t>Ул. С.Лазо (в районе здания МОУ «Рыбницкая общеобразовательная школа № 8» и ГУ «Рыбницкая стоматологическая поликлиника»</t>
  </si>
  <si>
    <t>16.</t>
  </si>
  <si>
    <t>Улица Вершигоры – конечная остановка общественного транспорта</t>
  </si>
  <si>
    <t>17.</t>
  </si>
  <si>
    <t xml:space="preserve">Улица Юбилейная – спорткомплекс  Юбилейный </t>
  </si>
  <si>
    <t>18.</t>
  </si>
  <si>
    <t>Городской парк</t>
  </si>
  <si>
    <t>19.</t>
  </si>
  <si>
    <t>Улица Вальченко (в районе автовокзала города Рыбница и Рыбницкой таможни)</t>
  </si>
  <si>
    <t>20.</t>
  </si>
  <si>
    <t>Улица Гвардейская (в районе городского стадиона)</t>
  </si>
  <si>
    <t>ИТОГО по Рыбницкому району и городу Рыбница</t>
  </si>
  <si>
    <t>Государственная администрация Каменского района и города Каменка</t>
  </si>
  <si>
    <t xml:space="preserve">Улица Ленина, 1 </t>
  </si>
  <si>
    <t xml:space="preserve">Улица Ленина, 3 </t>
  </si>
  <si>
    <t>Улица Ленина, 9</t>
  </si>
  <si>
    <t>Улица Ленина, 10</t>
  </si>
  <si>
    <t>Улица Ленина, 25</t>
  </si>
  <si>
    <t>Улица Ленина, 46</t>
  </si>
  <si>
    <t>Улица Ленина, 51</t>
  </si>
  <si>
    <t xml:space="preserve">Улица Ленина, 52 </t>
  </si>
  <si>
    <t>Улица Кирова, 266</t>
  </si>
  <si>
    <t>Улица Кирова, 2</t>
  </si>
  <si>
    <t>Улица Кирова, 43</t>
  </si>
  <si>
    <t>Улица Кирова,61</t>
  </si>
  <si>
    <t>Улица Кирова, 127</t>
  </si>
  <si>
    <t>Улица Кирова, 238</t>
  </si>
  <si>
    <t xml:space="preserve">Улица Кирова, 171 </t>
  </si>
  <si>
    <t>Улица Гагарина, 1</t>
  </si>
  <si>
    <t>ИТОГО по Каменскому району и городу Каменка</t>
  </si>
  <si>
    <t>ВСЕГО по Республике:</t>
  </si>
  <si>
    <t>Улица Дзержинского (выезд из двора многоквартирного жилого дома № 47)</t>
  </si>
  <si>
    <t>Улица Дзержинского (выезд из двора многоквартирного жилого дома № 23)</t>
  </si>
  <si>
    <t>посёлок Перовомайск улица Ленина 91 ( в районе МУП " ЖКХ  п. Первомайск)</t>
  </si>
  <si>
    <t>II - III  кв.</t>
  </si>
  <si>
    <t>Пересечение улицы Гвардейская и улицы Маяковского</t>
  </si>
  <si>
    <t>от 6 июля 2018 года № 532р</t>
  </si>
  <si>
    <t xml:space="preserve">«Приложение </t>
  </si>
  <si>
    <t>».</t>
  </si>
  <si>
    <r>
      <t>село Кар</t>
    </r>
    <r>
      <rPr>
        <sz val="12"/>
        <color rgb="FF0070C0"/>
        <rFont val="Times New Roman"/>
        <family val="1"/>
        <charset val="204"/>
      </rPr>
      <t>а</t>
    </r>
    <r>
      <rPr>
        <sz val="12"/>
        <color theme="1"/>
        <rFont val="Times New Roman"/>
        <family val="1"/>
        <charset val="204"/>
      </rPr>
      <t>гаш пересечение улиц Ленина и Одесской ( в районе ДК села)</t>
    </r>
  </si>
  <si>
    <t>Наименование государственных администраций городов (районов)  и адреса объектов</t>
  </si>
  <si>
    <t>Коли-чество съездов штук</t>
  </si>
  <si>
    <t>коли-чество, штук</t>
  </si>
  <si>
    <t>срок исполне-ния</t>
  </si>
  <si>
    <t>от 2 марта 2021 года № 152р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</si>
</sst>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/>
    <xf numFmtId="0" fontId="3" fillId="0" borderId="18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15" xfId="0" applyFont="1" applyBorder="1"/>
    <xf numFmtId="0" fontId="3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/>
    <xf numFmtId="0" fontId="4" fillId="0" borderId="19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right" vertical="center"/>
    </xf>
    <xf numFmtId="0" fontId="3" fillId="0" borderId="2" xfId="0" applyFont="1" applyBorder="1"/>
    <xf numFmtId="0" fontId="3" fillId="0" borderId="14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17" xfId="0" applyNumberFormat="1" applyFont="1" applyBorder="1" applyAlignment="1">
      <alignment horizontal="right" vertical="center"/>
    </xf>
    <xf numFmtId="0" fontId="3" fillId="0" borderId="12" xfId="0" applyFont="1" applyBorder="1"/>
    <xf numFmtId="0" fontId="2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0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6" xfId="0" applyFont="1" applyBorder="1"/>
    <xf numFmtId="0" fontId="3" fillId="0" borderId="25" xfId="0" applyFont="1" applyBorder="1"/>
    <xf numFmtId="0" fontId="3" fillId="0" borderId="20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3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/>
    <xf numFmtId="0" fontId="3" fillId="0" borderId="41" xfId="0" applyFont="1" applyBorder="1"/>
    <xf numFmtId="0" fontId="4" fillId="0" borderId="12" xfId="0" applyFont="1" applyBorder="1" applyAlignment="1">
      <alignment horizontal="center" vertical="center"/>
    </xf>
    <xf numFmtId="3" fontId="4" fillId="0" borderId="12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1"/>
  <sheetViews>
    <sheetView tabSelected="1" workbookViewId="0">
      <selection activeCell="T14" sqref="T14"/>
    </sheetView>
  </sheetViews>
  <sheetFormatPr defaultRowHeight="15" x14ac:dyDescent="0.25"/>
  <cols>
    <col min="1" max="1" width="1.5703125" style="90" customWidth="1"/>
    <col min="2" max="2" width="4.140625" style="90" customWidth="1"/>
    <col min="3" max="3" width="48" style="90" customWidth="1"/>
    <col min="4" max="4" width="7.85546875" style="90" customWidth="1"/>
    <col min="5" max="5" width="8.7109375" style="90" customWidth="1"/>
    <col min="6" max="6" width="7.85546875" style="90" customWidth="1"/>
    <col min="7" max="7" width="9.140625" style="90"/>
    <col min="8" max="8" width="9.42578125" style="90" customWidth="1"/>
    <col min="9" max="9" width="7.85546875" style="90" customWidth="1"/>
    <col min="10" max="10" width="9.140625" style="90"/>
    <col min="11" max="11" width="9.42578125" style="90" customWidth="1"/>
    <col min="12" max="12" width="7.85546875" style="90" customWidth="1"/>
    <col min="13" max="13" width="9.140625" style="90"/>
    <col min="14" max="14" width="9.42578125" style="90" customWidth="1"/>
    <col min="15" max="16" width="9.140625" style="90"/>
    <col min="17" max="17" width="9.7109375" style="90" customWidth="1"/>
    <col min="18" max="16384" width="9.140625" style="90"/>
  </cols>
  <sheetData>
    <row r="1" spans="2:17" x14ac:dyDescent="0.25">
      <c r="M1" s="90" t="s">
        <v>0</v>
      </c>
    </row>
    <row r="2" spans="2:17" x14ac:dyDescent="0.25">
      <c r="M2" s="90" t="s">
        <v>1</v>
      </c>
    </row>
    <row r="3" spans="2:17" x14ac:dyDescent="0.25">
      <c r="M3" s="90" t="s">
        <v>2</v>
      </c>
    </row>
    <row r="4" spans="2:17" x14ac:dyDescent="0.25">
      <c r="M4" s="90" t="s">
        <v>135</v>
      </c>
    </row>
    <row r="6" spans="2:17" x14ac:dyDescent="0.25">
      <c r="M6" s="90" t="s">
        <v>128</v>
      </c>
    </row>
    <row r="7" spans="2:17" x14ac:dyDescent="0.25">
      <c r="M7" s="90" t="s">
        <v>1</v>
      </c>
    </row>
    <row r="8" spans="2:17" x14ac:dyDescent="0.25">
      <c r="M8" s="90" t="s">
        <v>2</v>
      </c>
    </row>
    <row r="9" spans="2:17" x14ac:dyDescent="0.25">
      <c r="M9" s="90" t="s">
        <v>127</v>
      </c>
    </row>
    <row r="10" spans="2:17" ht="9" customHeight="1" x14ac:dyDescent="0.25"/>
    <row r="11" spans="2:17" x14ac:dyDescent="0.25">
      <c r="B11" s="110" t="s">
        <v>3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2:17" x14ac:dyDescent="0.25">
      <c r="B12" s="110" t="s">
        <v>4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2:17" ht="9" customHeight="1" thickBot="1" x14ac:dyDescent="0.3"/>
    <row r="14" spans="2:17" ht="21" customHeight="1" x14ac:dyDescent="0.25">
      <c r="B14" s="118" t="s">
        <v>5</v>
      </c>
      <c r="C14" s="121" t="s">
        <v>131</v>
      </c>
      <c r="D14" s="121" t="s">
        <v>132</v>
      </c>
      <c r="E14" s="121" t="s">
        <v>6</v>
      </c>
      <c r="F14" s="126" t="s">
        <v>7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/>
    </row>
    <row r="15" spans="2:17" x14ac:dyDescent="0.25">
      <c r="B15" s="119"/>
      <c r="C15" s="122"/>
      <c r="D15" s="122"/>
      <c r="E15" s="122"/>
      <c r="F15" s="124">
        <v>2018</v>
      </c>
      <c r="G15" s="124"/>
      <c r="H15" s="124"/>
      <c r="I15" s="124">
        <v>2019</v>
      </c>
      <c r="J15" s="124"/>
      <c r="K15" s="124"/>
      <c r="L15" s="124">
        <v>2020</v>
      </c>
      <c r="M15" s="124"/>
      <c r="N15" s="125"/>
      <c r="O15" s="129">
        <v>2021</v>
      </c>
      <c r="P15" s="130"/>
      <c r="Q15" s="131"/>
    </row>
    <row r="16" spans="2:17" ht="45.75" thickBot="1" x14ac:dyDescent="0.3">
      <c r="B16" s="120"/>
      <c r="C16" s="123"/>
      <c r="D16" s="123"/>
      <c r="E16" s="123"/>
      <c r="F16" s="36" t="s">
        <v>133</v>
      </c>
      <c r="G16" s="36" t="s">
        <v>8</v>
      </c>
      <c r="H16" s="36" t="s">
        <v>134</v>
      </c>
      <c r="I16" s="36" t="s">
        <v>133</v>
      </c>
      <c r="J16" s="36" t="s">
        <v>8</v>
      </c>
      <c r="K16" s="36" t="s">
        <v>134</v>
      </c>
      <c r="L16" s="36" t="s">
        <v>133</v>
      </c>
      <c r="M16" s="36" t="s">
        <v>8</v>
      </c>
      <c r="N16" s="37" t="s">
        <v>134</v>
      </c>
      <c r="O16" s="93" t="s">
        <v>133</v>
      </c>
      <c r="P16" s="36" t="s">
        <v>8</v>
      </c>
      <c r="Q16" s="94" t="s">
        <v>134</v>
      </c>
    </row>
    <row r="17" spans="2:17" ht="15.75" thickBot="1" x14ac:dyDescent="0.3">
      <c r="B17" s="104"/>
      <c r="C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4"/>
    </row>
    <row r="18" spans="2:17" ht="15.75" thickBot="1" x14ac:dyDescent="0.3">
      <c r="B18" s="38"/>
      <c r="C18" s="111" t="s">
        <v>9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3"/>
    </row>
    <row r="19" spans="2:17" ht="43.5" customHeight="1" x14ac:dyDescent="0.25">
      <c r="B19" s="95" t="s">
        <v>10</v>
      </c>
      <c r="C19" s="11" t="s">
        <v>11</v>
      </c>
      <c r="D19" s="12">
        <v>4</v>
      </c>
      <c r="E19" s="13">
        <v>5601</v>
      </c>
      <c r="F19" s="12">
        <v>4</v>
      </c>
      <c r="G19" s="13">
        <v>5601</v>
      </c>
      <c r="H19" s="53" t="s">
        <v>12</v>
      </c>
      <c r="I19" s="96"/>
      <c r="J19" s="54"/>
      <c r="K19" s="54"/>
      <c r="L19" s="54"/>
      <c r="M19" s="54"/>
      <c r="N19" s="55"/>
      <c r="O19" s="54"/>
      <c r="P19" s="54"/>
      <c r="Q19" s="91"/>
    </row>
    <row r="20" spans="2:17" ht="34.5" customHeight="1" x14ac:dyDescent="0.25">
      <c r="B20" s="44" t="s">
        <v>13</v>
      </c>
      <c r="C20" s="4" t="s">
        <v>14</v>
      </c>
      <c r="D20" s="5">
        <v>2</v>
      </c>
      <c r="E20" s="6">
        <v>2800</v>
      </c>
      <c r="F20" s="5">
        <v>2</v>
      </c>
      <c r="G20" s="6">
        <v>2800</v>
      </c>
      <c r="H20" s="45" t="s">
        <v>12</v>
      </c>
      <c r="I20" s="46"/>
      <c r="J20" s="35"/>
      <c r="K20" s="35"/>
      <c r="L20" s="35"/>
      <c r="M20" s="35"/>
      <c r="N20" s="47"/>
      <c r="O20" s="35"/>
      <c r="P20" s="35"/>
      <c r="Q20" s="92"/>
    </row>
    <row r="21" spans="2:17" ht="73.5" customHeight="1" x14ac:dyDescent="0.25">
      <c r="B21" s="44" t="s">
        <v>15</v>
      </c>
      <c r="C21" s="4" t="s">
        <v>16</v>
      </c>
      <c r="D21" s="5">
        <v>4</v>
      </c>
      <c r="E21" s="6">
        <v>5601</v>
      </c>
      <c r="F21" s="5">
        <v>4</v>
      </c>
      <c r="G21" s="6">
        <v>5601</v>
      </c>
      <c r="H21" s="45" t="s">
        <v>17</v>
      </c>
      <c r="I21" s="46"/>
      <c r="J21" s="35"/>
      <c r="K21" s="35"/>
      <c r="L21" s="35"/>
      <c r="M21" s="35"/>
      <c r="N21" s="47"/>
      <c r="O21" s="35"/>
      <c r="P21" s="35"/>
      <c r="Q21" s="92"/>
    </row>
    <row r="22" spans="2:17" ht="31.5" customHeight="1" x14ac:dyDescent="0.25">
      <c r="B22" s="44" t="s">
        <v>18</v>
      </c>
      <c r="C22" s="4" t="s">
        <v>19</v>
      </c>
      <c r="D22" s="5">
        <v>6</v>
      </c>
      <c r="E22" s="6">
        <v>2800</v>
      </c>
      <c r="F22" s="5">
        <v>6</v>
      </c>
      <c r="G22" s="6">
        <v>2800</v>
      </c>
      <c r="H22" s="45" t="s">
        <v>17</v>
      </c>
      <c r="I22" s="46"/>
      <c r="J22" s="35"/>
      <c r="K22" s="35"/>
      <c r="L22" s="35"/>
      <c r="M22" s="35"/>
      <c r="N22" s="47"/>
      <c r="O22" s="35"/>
      <c r="P22" s="35"/>
      <c r="Q22" s="92"/>
    </row>
    <row r="23" spans="2:17" ht="33" customHeight="1" x14ac:dyDescent="0.25">
      <c r="B23" s="44" t="s">
        <v>20</v>
      </c>
      <c r="C23" s="4" t="s">
        <v>21</v>
      </c>
      <c r="D23" s="5">
        <v>4</v>
      </c>
      <c r="E23" s="6">
        <v>1867</v>
      </c>
      <c r="F23" s="5">
        <v>4</v>
      </c>
      <c r="G23" s="6">
        <v>1867</v>
      </c>
      <c r="H23" s="45" t="s">
        <v>17</v>
      </c>
      <c r="I23" s="46"/>
      <c r="J23" s="35"/>
      <c r="K23" s="35"/>
      <c r="L23" s="35"/>
      <c r="M23" s="35"/>
      <c r="N23" s="47"/>
      <c r="O23" s="35"/>
      <c r="P23" s="35"/>
      <c r="Q23" s="92"/>
    </row>
    <row r="24" spans="2:17" ht="32.25" customHeight="1" x14ac:dyDescent="0.25">
      <c r="B24" s="44" t="s">
        <v>22</v>
      </c>
      <c r="C24" s="4" t="s">
        <v>23</v>
      </c>
      <c r="D24" s="5">
        <v>4</v>
      </c>
      <c r="E24" s="6">
        <v>5601</v>
      </c>
      <c r="F24" s="5">
        <v>4</v>
      </c>
      <c r="G24" s="6">
        <v>5601</v>
      </c>
      <c r="H24" s="45" t="s">
        <v>17</v>
      </c>
      <c r="I24" s="46"/>
      <c r="J24" s="35"/>
      <c r="K24" s="35"/>
      <c r="L24" s="35"/>
      <c r="M24" s="35"/>
      <c r="N24" s="47"/>
      <c r="O24" s="35"/>
      <c r="P24" s="35"/>
      <c r="Q24" s="92"/>
    </row>
    <row r="25" spans="2:17" ht="31.5" customHeight="1" x14ac:dyDescent="0.25">
      <c r="B25" s="44" t="s">
        <v>24</v>
      </c>
      <c r="C25" s="4" t="s">
        <v>25</v>
      </c>
      <c r="D25" s="5">
        <v>6</v>
      </c>
      <c r="E25" s="6">
        <v>8401</v>
      </c>
      <c r="F25" s="5">
        <v>6</v>
      </c>
      <c r="G25" s="6">
        <v>8401</v>
      </c>
      <c r="H25" s="45" t="s">
        <v>17</v>
      </c>
      <c r="I25" s="46"/>
      <c r="J25" s="35"/>
      <c r="K25" s="35"/>
      <c r="L25" s="35"/>
      <c r="M25" s="35"/>
      <c r="N25" s="47"/>
      <c r="O25" s="35"/>
      <c r="P25" s="35"/>
      <c r="Q25" s="92"/>
    </row>
    <row r="26" spans="2:17" ht="31.5" customHeight="1" x14ac:dyDescent="0.25">
      <c r="B26" s="44" t="s">
        <v>26</v>
      </c>
      <c r="C26" s="4" t="s">
        <v>27</v>
      </c>
      <c r="D26" s="5">
        <v>2</v>
      </c>
      <c r="E26" s="6">
        <v>933</v>
      </c>
      <c r="F26" s="5">
        <v>2</v>
      </c>
      <c r="G26" s="6">
        <v>933</v>
      </c>
      <c r="H26" s="45" t="s">
        <v>17</v>
      </c>
      <c r="I26" s="46"/>
      <c r="J26" s="35"/>
      <c r="K26" s="35"/>
      <c r="L26" s="35"/>
      <c r="M26" s="35"/>
      <c r="N26" s="47"/>
      <c r="O26" s="35"/>
      <c r="P26" s="35"/>
      <c r="Q26" s="92"/>
    </row>
    <row r="27" spans="2:17" ht="34.5" customHeight="1" x14ac:dyDescent="0.25">
      <c r="B27" s="44" t="s">
        <v>28</v>
      </c>
      <c r="C27" s="4" t="s">
        <v>29</v>
      </c>
      <c r="D27" s="5">
        <v>4</v>
      </c>
      <c r="E27" s="6">
        <v>5601</v>
      </c>
      <c r="F27" s="5">
        <v>4</v>
      </c>
      <c r="G27" s="6">
        <v>5601</v>
      </c>
      <c r="H27" s="45" t="s">
        <v>17</v>
      </c>
      <c r="I27" s="46"/>
      <c r="J27" s="35"/>
      <c r="K27" s="35"/>
      <c r="L27" s="35"/>
      <c r="M27" s="35"/>
      <c r="N27" s="47"/>
      <c r="O27" s="35"/>
      <c r="P27" s="35"/>
      <c r="Q27" s="92"/>
    </row>
    <row r="28" spans="2:17" ht="16.5" thickBot="1" x14ac:dyDescent="0.3">
      <c r="B28" s="48"/>
      <c r="C28" s="7" t="s">
        <v>30</v>
      </c>
      <c r="D28" s="8">
        <f t="shared" ref="D28:E28" si="0">SUM(D19:D27)</f>
        <v>36</v>
      </c>
      <c r="E28" s="9">
        <f t="shared" si="0"/>
        <v>39205</v>
      </c>
      <c r="F28" s="8">
        <f>SUM(F19:F27)</f>
        <v>36</v>
      </c>
      <c r="G28" s="9">
        <f>SUM(G19:G27)</f>
        <v>39205</v>
      </c>
      <c r="H28" s="10"/>
      <c r="I28" s="49"/>
      <c r="J28" s="50"/>
      <c r="K28" s="50"/>
      <c r="L28" s="50"/>
      <c r="M28" s="50"/>
      <c r="N28" s="51"/>
      <c r="O28" s="87"/>
      <c r="P28" s="87"/>
      <c r="Q28" s="102"/>
    </row>
    <row r="29" spans="2:17" ht="15.75" thickBot="1" x14ac:dyDescent="0.3">
      <c r="B29" s="101"/>
      <c r="C29" s="114" t="s">
        <v>31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3"/>
    </row>
    <row r="30" spans="2:17" ht="18.75" customHeight="1" x14ac:dyDescent="0.25">
      <c r="B30" s="52" t="s">
        <v>10</v>
      </c>
      <c r="C30" s="1" t="s">
        <v>32</v>
      </c>
      <c r="D30" s="2">
        <v>2</v>
      </c>
      <c r="E30" s="3">
        <v>1952</v>
      </c>
      <c r="F30" s="2">
        <v>2</v>
      </c>
      <c r="G30" s="3">
        <v>1952</v>
      </c>
      <c r="H30" s="40" t="s">
        <v>33</v>
      </c>
      <c r="I30" s="42"/>
      <c r="J30" s="42"/>
      <c r="K30" s="42"/>
      <c r="L30" s="42"/>
      <c r="M30" s="42"/>
      <c r="N30" s="43"/>
      <c r="O30" s="42"/>
      <c r="P30" s="42"/>
      <c r="Q30" s="103"/>
    </row>
    <row r="31" spans="2:17" ht="21.75" customHeight="1" x14ac:dyDescent="0.25">
      <c r="B31" s="56" t="s">
        <v>13</v>
      </c>
      <c r="C31" s="4" t="s">
        <v>34</v>
      </c>
      <c r="D31" s="5">
        <v>1</v>
      </c>
      <c r="E31" s="6">
        <v>976</v>
      </c>
      <c r="F31" s="5">
        <v>1</v>
      </c>
      <c r="G31" s="6">
        <v>976</v>
      </c>
      <c r="H31" s="45" t="s">
        <v>33</v>
      </c>
      <c r="I31" s="35"/>
      <c r="J31" s="35"/>
      <c r="K31" s="35"/>
      <c r="L31" s="35"/>
      <c r="M31" s="35"/>
      <c r="N31" s="47"/>
      <c r="O31" s="35"/>
      <c r="P31" s="35"/>
      <c r="Q31" s="92"/>
    </row>
    <row r="32" spans="2:17" ht="16.5" thickBot="1" x14ac:dyDescent="0.3">
      <c r="B32" s="57"/>
      <c r="C32" s="7" t="s">
        <v>35</v>
      </c>
      <c r="D32" s="8">
        <f t="shared" ref="D32:E32" si="1">SUM(D30:D31)</f>
        <v>3</v>
      </c>
      <c r="E32" s="9">
        <f t="shared" si="1"/>
        <v>2928</v>
      </c>
      <c r="F32" s="8">
        <f>SUM(F30:F31)</f>
        <v>3</v>
      </c>
      <c r="G32" s="9">
        <f>SUM(G30:G31)</f>
        <v>2928</v>
      </c>
      <c r="H32" s="49"/>
      <c r="I32" s="50"/>
      <c r="J32" s="50"/>
      <c r="K32" s="50"/>
      <c r="L32" s="50"/>
      <c r="M32" s="50"/>
      <c r="N32" s="51"/>
      <c r="O32" s="87"/>
      <c r="P32" s="87"/>
      <c r="Q32" s="102"/>
    </row>
    <row r="33" spans="2:17" ht="15.75" thickBot="1" x14ac:dyDescent="0.3">
      <c r="B33" s="101"/>
      <c r="C33" s="114" t="s">
        <v>36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3"/>
    </row>
    <row r="34" spans="2:17" ht="31.5" customHeight="1" x14ac:dyDescent="0.25">
      <c r="B34" s="58" t="s">
        <v>10</v>
      </c>
      <c r="C34" s="1" t="s">
        <v>37</v>
      </c>
      <c r="D34" s="2">
        <v>2</v>
      </c>
      <c r="E34" s="3">
        <v>2144</v>
      </c>
      <c r="F34" s="2">
        <v>2</v>
      </c>
      <c r="G34" s="3">
        <v>2144</v>
      </c>
      <c r="H34" s="40" t="s">
        <v>12</v>
      </c>
      <c r="I34" s="42"/>
      <c r="J34" s="42"/>
      <c r="K34" s="42"/>
      <c r="L34" s="42"/>
      <c r="M34" s="42"/>
      <c r="N34" s="43"/>
      <c r="O34" s="42"/>
      <c r="P34" s="42"/>
      <c r="Q34" s="103"/>
    </row>
    <row r="35" spans="2:17" ht="27" customHeight="1" x14ac:dyDescent="0.25">
      <c r="B35" s="56" t="s">
        <v>13</v>
      </c>
      <c r="C35" s="4" t="s">
        <v>38</v>
      </c>
      <c r="D35" s="5">
        <v>2</v>
      </c>
      <c r="E35" s="3">
        <v>2144</v>
      </c>
      <c r="F35" s="5">
        <v>2</v>
      </c>
      <c r="G35" s="3">
        <v>2144</v>
      </c>
      <c r="H35" s="45" t="s">
        <v>12</v>
      </c>
      <c r="I35" s="35"/>
      <c r="J35" s="35"/>
      <c r="K35" s="35"/>
      <c r="L35" s="35"/>
      <c r="M35" s="35"/>
      <c r="N35" s="47"/>
      <c r="O35" s="35"/>
      <c r="P35" s="35"/>
      <c r="Q35" s="92"/>
    </row>
    <row r="36" spans="2:17" ht="30.75" customHeight="1" x14ac:dyDescent="0.25">
      <c r="B36" s="56" t="s">
        <v>15</v>
      </c>
      <c r="C36" s="4" t="s">
        <v>39</v>
      </c>
      <c r="D36" s="5">
        <v>2</v>
      </c>
      <c r="E36" s="3">
        <v>2144</v>
      </c>
      <c r="F36" s="5">
        <v>2</v>
      </c>
      <c r="G36" s="3">
        <v>2144</v>
      </c>
      <c r="H36" s="45" t="s">
        <v>33</v>
      </c>
      <c r="I36" s="35"/>
      <c r="J36" s="35"/>
      <c r="K36" s="35"/>
      <c r="L36" s="35"/>
      <c r="M36" s="35"/>
      <c r="N36" s="47"/>
      <c r="O36" s="35"/>
      <c r="P36" s="35"/>
      <c r="Q36" s="92"/>
    </row>
    <row r="37" spans="2:17" ht="31.5" customHeight="1" x14ac:dyDescent="0.25">
      <c r="B37" s="56" t="s">
        <v>18</v>
      </c>
      <c r="C37" s="4" t="s">
        <v>40</v>
      </c>
      <c r="D37" s="5">
        <v>2</v>
      </c>
      <c r="E37" s="3">
        <v>2144</v>
      </c>
      <c r="F37" s="5">
        <v>2</v>
      </c>
      <c r="G37" s="3">
        <v>2144</v>
      </c>
      <c r="H37" s="45" t="s">
        <v>33</v>
      </c>
      <c r="I37" s="35"/>
      <c r="J37" s="35"/>
      <c r="K37" s="35"/>
      <c r="L37" s="35"/>
      <c r="M37" s="35"/>
      <c r="N37" s="47"/>
      <c r="O37" s="35"/>
      <c r="P37" s="35"/>
      <c r="Q37" s="92"/>
    </row>
    <row r="38" spans="2:17" ht="40.5" customHeight="1" x14ac:dyDescent="0.25">
      <c r="B38" s="56" t="s">
        <v>20</v>
      </c>
      <c r="C38" s="4" t="s">
        <v>41</v>
      </c>
      <c r="D38" s="5">
        <v>2</v>
      </c>
      <c r="E38" s="3">
        <v>2144</v>
      </c>
      <c r="F38" s="5">
        <v>2</v>
      </c>
      <c r="G38" s="3">
        <v>2144</v>
      </c>
      <c r="H38" s="45" t="s">
        <v>33</v>
      </c>
      <c r="I38" s="35"/>
      <c r="J38" s="35"/>
      <c r="K38" s="35"/>
      <c r="L38" s="35"/>
      <c r="M38" s="35"/>
      <c r="N38" s="47"/>
      <c r="O38" s="35"/>
      <c r="P38" s="35"/>
      <c r="Q38" s="92"/>
    </row>
    <row r="39" spans="2:17" ht="16.5" thickBot="1" x14ac:dyDescent="0.3">
      <c r="B39" s="59"/>
      <c r="C39" s="7" t="s">
        <v>42</v>
      </c>
      <c r="D39" s="8">
        <f t="shared" ref="D39:E39" si="2">SUM(D34:D38)</f>
        <v>10</v>
      </c>
      <c r="E39" s="9">
        <f t="shared" si="2"/>
        <v>10720</v>
      </c>
      <c r="F39" s="8">
        <f>SUM(F34:F38)</f>
        <v>10</v>
      </c>
      <c r="G39" s="9">
        <f>SUM(G34:G38)</f>
        <v>10720</v>
      </c>
      <c r="H39" s="49"/>
      <c r="I39" s="50"/>
      <c r="J39" s="50"/>
      <c r="K39" s="50"/>
      <c r="L39" s="50"/>
      <c r="M39" s="50"/>
      <c r="N39" s="51"/>
      <c r="O39" s="87"/>
      <c r="P39" s="87"/>
      <c r="Q39" s="102"/>
    </row>
    <row r="40" spans="2:17" ht="15.75" customHeight="1" thickBot="1" x14ac:dyDescent="0.3">
      <c r="B40" s="101"/>
      <c r="C40" s="114" t="s">
        <v>43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3"/>
    </row>
    <row r="41" spans="2:17" ht="30" customHeight="1" x14ac:dyDescent="0.25">
      <c r="B41" s="58" t="s">
        <v>10</v>
      </c>
      <c r="C41" s="1" t="s">
        <v>44</v>
      </c>
      <c r="D41" s="2">
        <v>1</v>
      </c>
      <c r="E41" s="17">
        <v>1300</v>
      </c>
      <c r="F41" s="2"/>
      <c r="G41" s="17"/>
      <c r="H41" s="19"/>
      <c r="I41" s="2">
        <v>1</v>
      </c>
      <c r="J41" s="17">
        <v>1300</v>
      </c>
      <c r="K41" s="64" t="s">
        <v>17</v>
      </c>
      <c r="L41" s="33"/>
      <c r="M41" s="20"/>
      <c r="N41" s="64"/>
      <c r="O41" s="42"/>
      <c r="P41" s="42"/>
      <c r="Q41" s="103"/>
    </row>
    <row r="42" spans="2:17" ht="33.75" customHeight="1" x14ac:dyDescent="0.25">
      <c r="B42" s="56" t="s">
        <v>13</v>
      </c>
      <c r="C42" s="4" t="s">
        <v>45</v>
      </c>
      <c r="D42" s="5">
        <v>1</v>
      </c>
      <c r="E42" s="21">
        <v>1300</v>
      </c>
      <c r="F42" s="5"/>
      <c r="G42" s="21"/>
      <c r="H42" s="18"/>
      <c r="I42" s="18"/>
      <c r="J42" s="22"/>
      <c r="K42" s="60"/>
      <c r="M42" s="35"/>
      <c r="N42" s="35"/>
      <c r="O42" s="18">
        <v>1</v>
      </c>
      <c r="P42" s="22">
        <v>1300</v>
      </c>
      <c r="Q42" s="97" t="s">
        <v>17</v>
      </c>
    </row>
    <row r="43" spans="2:17" ht="32.25" customHeight="1" x14ac:dyDescent="0.25">
      <c r="B43" s="56" t="s">
        <v>15</v>
      </c>
      <c r="C43" s="4" t="s">
        <v>46</v>
      </c>
      <c r="D43" s="5">
        <v>2</v>
      </c>
      <c r="E43" s="21">
        <v>2600</v>
      </c>
      <c r="F43" s="5"/>
      <c r="G43" s="21"/>
      <c r="H43" s="18"/>
      <c r="I43" s="18"/>
      <c r="J43" s="22"/>
      <c r="K43" s="60"/>
      <c r="L43" s="34">
        <v>2</v>
      </c>
      <c r="M43" s="22">
        <v>2600</v>
      </c>
      <c r="N43" s="60" t="s">
        <v>17</v>
      </c>
      <c r="O43" s="35"/>
      <c r="P43" s="35"/>
      <c r="Q43" s="92"/>
    </row>
    <row r="44" spans="2:17" ht="31.5" customHeight="1" x14ac:dyDescent="0.25">
      <c r="B44" s="56" t="s">
        <v>18</v>
      </c>
      <c r="C44" s="4" t="s">
        <v>47</v>
      </c>
      <c r="D44" s="5">
        <v>1</v>
      </c>
      <c r="E44" s="21">
        <v>1300</v>
      </c>
      <c r="F44" s="5"/>
      <c r="G44" s="21"/>
      <c r="H44" s="18"/>
      <c r="I44" s="18">
        <v>1</v>
      </c>
      <c r="J44" s="22">
        <v>1300</v>
      </c>
      <c r="K44" s="60" t="s">
        <v>17</v>
      </c>
      <c r="L44" s="34"/>
      <c r="M44" s="22"/>
      <c r="N44" s="60"/>
      <c r="O44" s="35"/>
      <c r="P44" s="35"/>
      <c r="Q44" s="92"/>
    </row>
    <row r="45" spans="2:17" ht="28.5" customHeight="1" x14ac:dyDescent="0.25">
      <c r="B45" s="56" t="s">
        <v>20</v>
      </c>
      <c r="C45" s="4" t="s">
        <v>48</v>
      </c>
      <c r="D45" s="5">
        <v>1</v>
      </c>
      <c r="E45" s="21">
        <v>1300</v>
      </c>
      <c r="F45" s="5"/>
      <c r="G45" s="21"/>
      <c r="H45" s="18"/>
      <c r="I45" s="18"/>
      <c r="J45" s="22"/>
      <c r="K45" s="60"/>
      <c r="M45" s="35"/>
      <c r="N45" s="35"/>
      <c r="O45" s="18">
        <v>1</v>
      </c>
      <c r="P45" s="22">
        <v>1300</v>
      </c>
      <c r="Q45" s="97" t="s">
        <v>17</v>
      </c>
    </row>
    <row r="46" spans="2:17" ht="40.5" customHeight="1" x14ac:dyDescent="0.25">
      <c r="B46" s="56" t="s">
        <v>22</v>
      </c>
      <c r="C46" s="4" t="s">
        <v>124</v>
      </c>
      <c r="D46" s="5">
        <v>1</v>
      </c>
      <c r="E46" s="21">
        <v>1300</v>
      </c>
      <c r="F46" s="5"/>
      <c r="G46" s="21"/>
      <c r="H46" s="18"/>
      <c r="I46" s="18">
        <v>1</v>
      </c>
      <c r="J46" s="22">
        <v>1300</v>
      </c>
      <c r="K46" s="60" t="s">
        <v>17</v>
      </c>
      <c r="L46" s="34"/>
      <c r="M46" s="22"/>
      <c r="N46" s="60"/>
      <c r="O46" s="35"/>
      <c r="P46" s="35"/>
      <c r="Q46" s="92"/>
    </row>
    <row r="47" spans="2:17" ht="31.5" customHeight="1" x14ac:dyDescent="0.25">
      <c r="B47" s="56" t="s">
        <v>24</v>
      </c>
      <c r="C47" s="4" t="s">
        <v>130</v>
      </c>
      <c r="D47" s="5">
        <v>1</v>
      </c>
      <c r="E47" s="21">
        <v>1300</v>
      </c>
      <c r="F47" s="5"/>
      <c r="G47" s="21"/>
      <c r="H47" s="18"/>
      <c r="I47" s="18">
        <v>1</v>
      </c>
      <c r="J47" s="22">
        <v>1300</v>
      </c>
      <c r="K47" s="60" t="s">
        <v>17</v>
      </c>
      <c r="L47" s="18"/>
      <c r="M47" s="22"/>
      <c r="N47" s="61"/>
      <c r="O47" s="35"/>
      <c r="P47" s="35"/>
      <c r="Q47" s="92"/>
    </row>
    <row r="48" spans="2:17" ht="32.25" customHeight="1" thickBot="1" x14ac:dyDescent="0.3">
      <c r="B48" s="57"/>
      <c r="C48" s="14" t="s">
        <v>49</v>
      </c>
      <c r="D48" s="15">
        <f>SUM(D41:D47)</f>
        <v>8</v>
      </c>
      <c r="E48" s="16">
        <f>SUM(E41:E47)</f>
        <v>10400</v>
      </c>
      <c r="F48" s="15">
        <f>SUM(F41:F47)</f>
        <v>0</v>
      </c>
      <c r="G48" s="16">
        <f>SUM(G41:G47)</f>
        <v>0</v>
      </c>
      <c r="H48" s="62"/>
      <c r="I48" s="15">
        <f>SUM(I41:I47)</f>
        <v>4</v>
      </c>
      <c r="J48" s="16">
        <f>SUM(J41:J47)</f>
        <v>5200</v>
      </c>
      <c r="K48" s="62"/>
      <c r="L48" s="15">
        <f>SUM(L41:L47)</f>
        <v>2</v>
      </c>
      <c r="M48" s="16">
        <f>SUM(M41:M47)</f>
        <v>2600</v>
      </c>
      <c r="N48" s="63"/>
      <c r="O48" s="50">
        <v>2</v>
      </c>
      <c r="P48" s="50">
        <v>2600</v>
      </c>
      <c r="Q48" s="102"/>
    </row>
    <row r="49" spans="2:17" ht="15.75" thickBot="1" x14ac:dyDescent="0.3">
      <c r="B49" s="107"/>
      <c r="C49" s="135" t="s">
        <v>50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7"/>
    </row>
    <row r="50" spans="2:17" ht="39" customHeight="1" x14ac:dyDescent="0.25">
      <c r="B50" s="95" t="s">
        <v>10</v>
      </c>
      <c r="C50" s="11" t="s">
        <v>51</v>
      </c>
      <c r="D50" s="12">
        <v>2</v>
      </c>
      <c r="E50" s="13">
        <v>2029</v>
      </c>
      <c r="F50" s="12">
        <v>2</v>
      </c>
      <c r="G50" s="13">
        <v>2029</v>
      </c>
      <c r="H50" s="53" t="s">
        <v>52</v>
      </c>
      <c r="I50" s="54"/>
      <c r="J50" s="54"/>
      <c r="K50" s="54"/>
      <c r="L50" s="54"/>
      <c r="M50" s="54"/>
      <c r="N50" s="54"/>
      <c r="O50" s="54"/>
      <c r="P50" s="54"/>
      <c r="Q50" s="91"/>
    </row>
    <row r="51" spans="2:17" ht="40.5" customHeight="1" x14ac:dyDescent="0.25">
      <c r="B51" s="44" t="s">
        <v>13</v>
      </c>
      <c r="C51" s="4" t="s">
        <v>53</v>
      </c>
      <c r="D51" s="5">
        <v>2</v>
      </c>
      <c r="E51" s="6">
        <v>2029</v>
      </c>
      <c r="F51" s="5">
        <v>2</v>
      </c>
      <c r="G51" s="6">
        <v>2029</v>
      </c>
      <c r="H51" s="45" t="s">
        <v>52</v>
      </c>
      <c r="I51" s="35"/>
      <c r="J51" s="35"/>
      <c r="K51" s="35"/>
      <c r="L51" s="35"/>
      <c r="M51" s="35"/>
      <c r="N51" s="35"/>
      <c r="O51" s="35"/>
      <c r="P51" s="35"/>
      <c r="Q51" s="92"/>
    </row>
    <row r="52" spans="2:17" ht="49.5" customHeight="1" x14ac:dyDescent="0.25">
      <c r="B52" s="44" t="s">
        <v>15</v>
      </c>
      <c r="C52" s="4" t="s">
        <v>54</v>
      </c>
      <c r="D52" s="5">
        <v>2</v>
      </c>
      <c r="E52" s="6">
        <v>2029</v>
      </c>
      <c r="F52" s="5">
        <v>2</v>
      </c>
      <c r="G52" s="6">
        <v>2029</v>
      </c>
      <c r="H52" s="45" t="s">
        <v>52</v>
      </c>
      <c r="I52" s="35"/>
      <c r="J52" s="35"/>
      <c r="K52" s="35"/>
      <c r="L52" s="35"/>
      <c r="M52" s="35"/>
      <c r="N52" s="35"/>
      <c r="O52" s="35"/>
      <c r="P52" s="35"/>
      <c r="Q52" s="92"/>
    </row>
    <row r="53" spans="2:17" ht="30" customHeight="1" x14ac:dyDescent="0.25">
      <c r="B53" s="44" t="s">
        <v>18</v>
      </c>
      <c r="C53" s="4" t="s">
        <v>55</v>
      </c>
      <c r="D53" s="5">
        <v>3</v>
      </c>
      <c r="E53" s="6">
        <v>2029</v>
      </c>
      <c r="F53" s="5">
        <v>3</v>
      </c>
      <c r="G53" s="6">
        <v>2029</v>
      </c>
      <c r="H53" s="45" t="s">
        <v>52</v>
      </c>
      <c r="I53" s="35"/>
      <c r="J53" s="35"/>
      <c r="K53" s="35"/>
      <c r="L53" s="35"/>
      <c r="M53" s="35"/>
      <c r="N53" s="35"/>
      <c r="O53" s="35"/>
      <c r="P53" s="35"/>
      <c r="Q53" s="92"/>
    </row>
    <row r="54" spans="2:17" ht="20.25" customHeight="1" x14ac:dyDescent="0.25">
      <c r="B54" s="44" t="s">
        <v>20</v>
      </c>
      <c r="C54" s="4" t="s">
        <v>56</v>
      </c>
      <c r="D54" s="5">
        <v>3</v>
      </c>
      <c r="E54" s="6">
        <v>2029</v>
      </c>
      <c r="F54" s="5">
        <v>3</v>
      </c>
      <c r="G54" s="6">
        <v>2029</v>
      </c>
      <c r="H54" s="45" t="s">
        <v>52</v>
      </c>
      <c r="I54" s="35"/>
      <c r="J54" s="35"/>
      <c r="K54" s="35"/>
      <c r="L54" s="35"/>
      <c r="M54" s="35"/>
      <c r="N54" s="35"/>
      <c r="O54" s="35"/>
      <c r="P54" s="35"/>
      <c r="Q54" s="92"/>
    </row>
    <row r="55" spans="2:17" ht="29.25" customHeight="1" thickBot="1" x14ac:dyDescent="0.3">
      <c r="B55" s="75"/>
      <c r="C55" s="14" t="s">
        <v>57</v>
      </c>
      <c r="D55" s="15">
        <f t="shared" ref="D55:E55" si="3">SUM(D50:D54)</f>
        <v>12</v>
      </c>
      <c r="E55" s="16">
        <f t="shared" si="3"/>
        <v>10145</v>
      </c>
      <c r="F55" s="15">
        <f>SUM(F50:F54)</f>
        <v>12</v>
      </c>
      <c r="G55" s="16">
        <f>SUM(G50:G54)</f>
        <v>10145</v>
      </c>
      <c r="H55" s="105"/>
      <c r="I55" s="106"/>
      <c r="J55" s="106"/>
      <c r="K55" s="106"/>
      <c r="L55" s="106"/>
      <c r="M55" s="106"/>
      <c r="N55" s="106"/>
      <c r="O55" s="99"/>
      <c r="P55" s="99"/>
      <c r="Q55" s="100"/>
    </row>
    <row r="56" spans="2:17" ht="15.75" thickBot="1" x14ac:dyDescent="0.3">
      <c r="B56" s="101"/>
      <c r="C56" s="115" t="s">
        <v>58</v>
      </c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7"/>
    </row>
    <row r="57" spans="2:17" ht="30.75" customHeight="1" x14ac:dyDescent="0.25">
      <c r="B57" s="39" t="s">
        <v>10</v>
      </c>
      <c r="C57" s="1" t="s">
        <v>122</v>
      </c>
      <c r="D57" s="2">
        <v>2</v>
      </c>
      <c r="E57" s="23">
        <f>J57+M57</f>
        <v>2102</v>
      </c>
      <c r="F57" s="24"/>
      <c r="G57" s="41"/>
      <c r="H57" s="41"/>
      <c r="I57" s="64"/>
      <c r="J57" s="65"/>
      <c r="K57" s="64"/>
      <c r="L57" s="19">
        <v>2</v>
      </c>
      <c r="M57" s="23">
        <v>2102</v>
      </c>
      <c r="N57" s="66" t="s">
        <v>59</v>
      </c>
      <c r="O57" s="42"/>
      <c r="P57" s="42"/>
      <c r="Q57" s="103"/>
    </row>
    <row r="58" spans="2:17" ht="32.25" customHeight="1" x14ac:dyDescent="0.25">
      <c r="B58" s="44" t="s">
        <v>13</v>
      </c>
      <c r="C58" s="4" t="s">
        <v>123</v>
      </c>
      <c r="D58" s="5">
        <v>1</v>
      </c>
      <c r="E58" s="23">
        <f t="shared" ref="E58:E68" si="4">J58+M58</f>
        <v>1051</v>
      </c>
      <c r="F58" s="46"/>
      <c r="G58" s="46"/>
      <c r="H58" s="46"/>
      <c r="I58" s="60"/>
      <c r="J58" s="67"/>
      <c r="K58" s="60"/>
      <c r="L58" s="25">
        <v>1</v>
      </c>
      <c r="M58" s="26">
        <v>1051</v>
      </c>
      <c r="N58" s="61" t="s">
        <v>59</v>
      </c>
      <c r="O58" s="35"/>
      <c r="P58" s="35"/>
      <c r="Q58" s="92"/>
    </row>
    <row r="59" spans="2:17" ht="31.5" customHeight="1" x14ac:dyDescent="0.25">
      <c r="B59" s="44" t="s">
        <v>15</v>
      </c>
      <c r="C59" s="4" t="s">
        <v>60</v>
      </c>
      <c r="D59" s="5">
        <v>2</v>
      </c>
      <c r="E59" s="23">
        <f t="shared" si="4"/>
        <v>2102</v>
      </c>
      <c r="F59" s="46"/>
      <c r="G59" s="46"/>
      <c r="H59" s="46"/>
      <c r="I59" s="60"/>
      <c r="J59" s="67"/>
      <c r="K59" s="60"/>
      <c r="L59" s="25">
        <v>2</v>
      </c>
      <c r="M59" s="26">
        <v>2102</v>
      </c>
      <c r="N59" s="61" t="s">
        <v>59</v>
      </c>
      <c r="O59" s="35"/>
      <c r="P59" s="35"/>
      <c r="Q59" s="92"/>
    </row>
    <row r="60" spans="2:17" ht="33" customHeight="1" x14ac:dyDescent="0.25">
      <c r="B60" s="44" t="s">
        <v>18</v>
      </c>
      <c r="C60" s="4" t="s">
        <v>61</v>
      </c>
      <c r="D60" s="5">
        <v>2</v>
      </c>
      <c r="E60" s="23">
        <f t="shared" si="4"/>
        <v>2102</v>
      </c>
      <c r="F60" s="46"/>
      <c r="G60" s="46"/>
      <c r="H60" s="46"/>
      <c r="I60" s="60"/>
      <c r="J60" s="67"/>
      <c r="K60" s="60"/>
      <c r="L60" s="25">
        <v>2</v>
      </c>
      <c r="M60" s="26">
        <v>2102</v>
      </c>
      <c r="N60" s="61" t="s">
        <v>59</v>
      </c>
      <c r="O60" s="35"/>
      <c r="P60" s="35"/>
      <c r="Q60" s="92"/>
    </row>
    <row r="61" spans="2:17" ht="31.5" customHeight="1" x14ac:dyDescent="0.25">
      <c r="B61" s="44" t="s">
        <v>20</v>
      </c>
      <c r="C61" s="4" t="s">
        <v>62</v>
      </c>
      <c r="D61" s="5">
        <v>3</v>
      </c>
      <c r="E61" s="23">
        <f t="shared" si="4"/>
        <v>3153</v>
      </c>
      <c r="F61" s="46"/>
      <c r="G61" s="46"/>
      <c r="H61" s="46"/>
      <c r="I61" s="60"/>
      <c r="J61" s="67"/>
      <c r="K61" s="60"/>
      <c r="L61" s="25">
        <v>3</v>
      </c>
      <c r="M61" s="26">
        <v>3153</v>
      </c>
      <c r="N61" s="61" t="s">
        <v>59</v>
      </c>
      <c r="O61" s="35"/>
      <c r="P61" s="35"/>
      <c r="Q61" s="92"/>
    </row>
    <row r="62" spans="2:17" ht="30.75" customHeight="1" x14ac:dyDescent="0.25">
      <c r="B62" s="44" t="s">
        <v>22</v>
      </c>
      <c r="C62" s="4" t="s">
        <v>63</v>
      </c>
      <c r="D62" s="5">
        <v>3</v>
      </c>
      <c r="E62" s="23">
        <f t="shared" si="4"/>
        <v>3153</v>
      </c>
      <c r="F62" s="46"/>
      <c r="G62" s="46"/>
      <c r="H62" s="46"/>
      <c r="I62" s="60"/>
      <c r="J62" s="67"/>
      <c r="K62" s="60"/>
      <c r="L62" s="18">
        <v>3</v>
      </c>
      <c r="M62" s="26">
        <v>3153</v>
      </c>
      <c r="N62" s="61" t="s">
        <v>59</v>
      </c>
      <c r="O62" s="35"/>
      <c r="P62" s="35"/>
      <c r="Q62" s="92"/>
    </row>
    <row r="63" spans="2:17" ht="37.5" customHeight="1" x14ac:dyDescent="0.25">
      <c r="B63" s="44" t="s">
        <v>24</v>
      </c>
      <c r="C63" s="4" t="s">
        <v>64</v>
      </c>
      <c r="D63" s="5">
        <v>3</v>
      </c>
      <c r="E63" s="23">
        <f t="shared" si="4"/>
        <v>3153</v>
      </c>
      <c r="F63" s="46"/>
      <c r="G63" s="46"/>
      <c r="H63" s="46"/>
      <c r="I63" s="25">
        <v>3</v>
      </c>
      <c r="J63" s="26">
        <v>3153</v>
      </c>
      <c r="K63" s="60" t="s">
        <v>59</v>
      </c>
      <c r="L63" s="25"/>
      <c r="M63" s="26"/>
      <c r="N63" s="61"/>
      <c r="O63" s="35"/>
      <c r="P63" s="35"/>
      <c r="Q63" s="92"/>
    </row>
    <row r="64" spans="2:17" ht="15.75" x14ac:dyDescent="0.25">
      <c r="B64" s="44" t="s">
        <v>26</v>
      </c>
      <c r="C64" s="4" t="s">
        <v>65</v>
      </c>
      <c r="D64" s="5">
        <v>4</v>
      </c>
      <c r="E64" s="23">
        <f t="shared" si="4"/>
        <v>4204</v>
      </c>
      <c r="F64" s="46"/>
      <c r="G64" s="46"/>
      <c r="H64" s="46"/>
      <c r="I64" s="18">
        <v>4</v>
      </c>
      <c r="J64" s="26">
        <v>4204</v>
      </c>
      <c r="K64" s="60" t="s">
        <v>59</v>
      </c>
      <c r="L64" s="25"/>
      <c r="M64" s="26"/>
      <c r="N64" s="61"/>
      <c r="O64" s="35"/>
      <c r="P64" s="35"/>
      <c r="Q64" s="92"/>
    </row>
    <row r="65" spans="2:17" ht="15.75" customHeight="1" x14ac:dyDescent="0.25">
      <c r="B65" s="44" t="s">
        <v>28</v>
      </c>
      <c r="C65" s="4" t="s">
        <v>66</v>
      </c>
      <c r="D65" s="5">
        <v>8</v>
      </c>
      <c r="E65" s="23">
        <f t="shared" si="4"/>
        <v>8408</v>
      </c>
      <c r="F65" s="46"/>
      <c r="G65" s="46"/>
      <c r="H65" s="46"/>
      <c r="I65" s="18">
        <v>8</v>
      </c>
      <c r="J65" s="26">
        <v>8408</v>
      </c>
      <c r="K65" s="60" t="s">
        <v>59</v>
      </c>
      <c r="L65" s="25"/>
      <c r="M65" s="26"/>
      <c r="N65" s="61"/>
      <c r="O65" s="35"/>
      <c r="P65" s="35"/>
      <c r="Q65" s="92"/>
    </row>
    <row r="66" spans="2:17" ht="24.75" customHeight="1" x14ac:dyDescent="0.25">
      <c r="B66" s="44" t="s">
        <v>67</v>
      </c>
      <c r="C66" s="4" t="s">
        <v>68</v>
      </c>
      <c r="D66" s="5">
        <v>2</v>
      </c>
      <c r="E66" s="23">
        <f t="shared" si="4"/>
        <v>2102</v>
      </c>
      <c r="F66" s="46"/>
      <c r="G66" s="46"/>
      <c r="H66" s="46"/>
      <c r="I66" s="18"/>
      <c r="J66" s="26"/>
      <c r="K66" s="60"/>
      <c r="L66" s="25">
        <v>2</v>
      </c>
      <c r="M66" s="26">
        <v>2102</v>
      </c>
      <c r="N66" s="61" t="s">
        <v>59</v>
      </c>
      <c r="O66" s="35"/>
      <c r="P66" s="35"/>
      <c r="Q66" s="92"/>
    </row>
    <row r="67" spans="2:17" ht="31.5" customHeight="1" x14ac:dyDescent="0.25">
      <c r="B67" s="44" t="s">
        <v>69</v>
      </c>
      <c r="C67" s="4" t="s">
        <v>70</v>
      </c>
      <c r="D67" s="5">
        <v>2</v>
      </c>
      <c r="E67" s="23">
        <f t="shared" si="4"/>
        <v>2102</v>
      </c>
      <c r="F67" s="46"/>
      <c r="G67" s="46"/>
      <c r="H67" s="46"/>
      <c r="I67" s="25">
        <v>2</v>
      </c>
      <c r="J67" s="26">
        <v>2102</v>
      </c>
      <c r="K67" s="60" t="s">
        <v>59</v>
      </c>
      <c r="L67" s="27"/>
      <c r="M67" s="26"/>
      <c r="N67" s="61"/>
      <c r="O67" s="35"/>
      <c r="P67" s="35"/>
      <c r="Q67" s="92"/>
    </row>
    <row r="68" spans="2:17" ht="32.25" customHeight="1" x14ac:dyDescent="0.25">
      <c r="B68" s="44" t="s">
        <v>71</v>
      </c>
      <c r="C68" s="4" t="s">
        <v>72</v>
      </c>
      <c r="D68" s="5">
        <v>2</v>
      </c>
      <c r="E68" s="23">
        <f t="shared" si="4"/>
        <v>2102</v>
      </c>
      <c r="F68" s="46"/>
      <c r="G68" s="46"/>
      <c r="H68" s="46"/>
      <c r="I68" s="18"/>
      <c r="J68" s="26"/>
      <c r="K68" s="60"/>
      <c r="L68" s="25">
        <v>2</v>
      </c>
      <c r="M68" s="26">
        <v>2102</v>
      </c>
      <c r="N68" s="61" t="s">
        <v>59</v>
      </c>
      <c r="O68" s="35"/>
      <c r="P68" s="35"/>
      <c r="Q68" s="92"/>
    </row>
    <row r="69" spans="2:17" ht="32.25" customHeight="1" thickBot="1" x14ac:dyDescent="0.3">
      <c r="B69" s="48"/>
      <c r="C69" s="7" t="s">
        <v>73</v>
      </c>
      <c r="D69" s="8">
        <f>SUM(D57:D68)</f>
        <v>34</v>
      </c>
      <c r="E69" s="9">
        <f t="shared" ref="E69:M69" si="5">SUM(E57:E68)</f>
        <v>35734</v>
      </c>
      <c r="F69" s="8">
        <f t="shared" si="5"/>
        <v>0</v>
      </c>
      <c r="G69" s="8">
        <f t="shared" si="5"/>
        <v>0</v>
      </c>
      <c r="H69" s="8"/>
      <c r="I69" s="8">
        <f t="shared" si="5"/>
        <v>17</v>
      </c>
      <c r="J69" s="9">
        <f t="shared" si="5"/>
        <v>17867</v>
      </c>
      <c r="K69" s="8"/>
      <c r="L69" s="28">
        <f t="shared" si="5"/>
        <v>17</v>
      </c>
      <c r="M69" s="9">
        <f t="shared" si="5"/>
        <v>17867</v>
      </c>
      <c r="N69" s="32"/>
      <c r="O69" s="87"/>
      <c r="P69" s="87"/>
      <c r="Q69" s="102"/>
    </row>
    <row r="70" spans="2:17" ht="15.75" thickBot="1" x14ac:dyDescent="0.3">
      <c r="B70" s="38"/>
      <c r="C70" s="111" t="s">
        <v>74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3"/>
    </row>
    <row r="71" spans="2:17" ht="33" customHeight="1" x14ac:dyDescent="0.25">
      <c r="B71" s="39" t="s">
        <v>10</v>
      </c>
      <c r="C71" s="1" t="s">
        <v>75</v>
      </c>
      <c r="D71" s="2">
        <v>2</v>
      </c>
      <c r="E71" s="23">
        <v>2144</v>
      </c>
      <c r="F71" s="2">
        <v>2</v>
      </c>
      <c r="G71" s="23">
        <v>2144</v>
      </c>
      <c r="H71" s="40" t="s">
        <v>17</v>
      </c>
      <c r="I71" s="41"/>
      <c r="J71" s="41"/>
      <c r="K71" s="41"/>
      <c r="L71" s="41"/>
      <c r="M71" s="41"/>
      <c r="N71" s="68"/>
      <c r="O71" s="42"/>
      <c r="P71" s="42"/>
      <c r="Q71" s="103"/>
    </row>
    <row r="72" spans="2:17" ht="35.25" customHeight="1" x14ac:dyDescent="0.25">
      <c r="B72" s="44" t="s">
        <v>13</v>
      </c>
      <c r="C72" s="4" t="s">
        <v>126</v>
      </c>
      <c r="D72" s="5">
        <v>2</v>
      </c>
      <c r="E72" s="26">
        <v>2144</v>
      </c>
      <c r="F72" s="5">
        <v>2</v>
      </c>
      <c r="G72" s="26">
        <v>2144</v>
      </c>
      <c r="H72" s="45" t="s">
        <v>17</v>
      </c>
      <c r="I72" s="46"/>
      <c r="J72" s="46"/>
      <c r="K72" s="46"/>
      <c r="L72" s="46"/>
      <c r="M72" s="46"/>
      <c r="N72" s="69"/>
      <c r="O72" s="35"/>
      <c r="P72" s="35"/>
      <c r="Q72" s="92"/>
    </row>
    <row r="73" spans="2:17" ht="51" customHeight="1" x14ac:dyDescent="0.25">
      <c r="B73" s="44" t="s">
        <v>15</v>
      </c>
      <c r="C73" s="4" t="s">
        <v>76</v>
      </c>
      <c r="D73" s="5">
        <v>2</v>
      </c>
      <c r="E73" s="26">
        <v>2144</v>
      </c>
      <c r="F73" s="5">
        <v>2</v>
      </c>
      <c r="G73" s="26">
        <v>2144</v>
      </c>
      <c r="H73" s="45" t="s">
        <v>17</v>
      </c>
      <c r="I73" s="46"/>
      <c r="J73" s="46"/>
      <c r="K73" s="46"/>
      <c r="L73" s="46"/>
      <c r="M73" s="46"/>
      <c r="N73" s="69"/>
      <c r="O73" s="35"/>
      <c r="P73" s="35"/>
      <c r="Q73" s="92"/>
    </row>
    <row r="74" spans="2:17" ht="35.25" customHeight="1" x14ac:dyDescent="0.25">
      <c r="B74" s="44" t="s">
        <v>18</v>
      </c>
      <c r="C74" s="4" t="s">
        <v>77</v>
      </c>
      <c r="D74" s="5">
        <v>2</v>
      </c>
      <c r="E74" s="26">
        <v>2144</v>
      </c>
      <c r="F74" s="5">
        <v>2</v>
      </c>
      <c r="G74" s="26">
        <v>2144</v>
      </c>
      <c r="H74" s="45" t="s">
        <v>17</v>
      </c>
      <c r="I74" s="46"/>
      <c r="J74" s="46"/>
      <c r="K74" s="46"/>
      <c r="L74" s="46"/>
      <c r="M74" s="46"/>
      <c r="N74" s="69"/>
      <c r="O74" s="35"/>
      <c r="P74" s="35"/>
      <c r="Q74" s="92"/>
    </row>
    <row r="75" spans="2:17" ht="48" customHeight="1" x14ac:dyDescent="0.25">
      <c r="B75" s="44" t="s">
        <v>20</v>
      </c>
      <c r="C75" s="4" t="s">
        <v>78</v>
      </c>
      <c r="D75" s="5">
        <v>2</v>
      </c>
      <c r="E75" s="26">
        <v>2144</v>
      </c>
      <c r="F75" s="5">
        <v>2</v>
      </c>
      <c r="G75" s="26">
        <v>2144</v>
      </c>
      <c r="H75" s="45" t="s">
        <v>17</v>
      </c>
      <c r="I75" s="46"/>
      <c r="J75" s="46"/>
      <c r="K75" s="46"/>
      <c r="L75" s="46"/>
      <c r="M75" s="46"/>
      <c r="N75" s="69"/>
      <c r="O75" s="35"/>
      <c r="P75" s="35"/>
      <c r="Q75" s="92"/>
    </row>
    <row r="76" spans="2:17" ht="34.5" customHeight="1" x14ac:dyDescent="0.25">
      <c r="B76" s="44" t="s">
        <v>22</v>
      </c>
      <c r="C76" s="4" t="s">
        <v>79</v>
      </c>
      <c r="D76" s="5">
        <v>2</v>
      </c>
      <c r="E76" s="26">
        <v>2144</v>
      </c>
      <c r="F76" s="5">
        <v>2</v>
      </c>
      <c r="G76" s="26">
        <v>2144</v>
      </c>
      <c r="H76" s="45" t="s">
        <v>17</v>
      </c>
      <c r="I76" s="46"/>
      <c r="J76" s="46"/>
      <c r="K76" s="46"/>
      <c r="L76" s="46"/>
      <c r="M76" s="46"/>
      <c r="N76" s="69"/>
      <c r="O76" s="35"/>
      <c r="P76" s="35"/>
      <c r="Q76" s="92"/>
    </row>
    <row r="77" spans="2:17" ht="31.5" customHeight="1" x14ac:dyDescent="0.25">
      <c r="B77" s="44" t="s">
        <v>24</v>
      </c>
      <c r="C77" s="4" t="s">
        <v>80</v>
      </c>
      <c r="D77" s="5">
        <v>2</v>
      </c>
      <c r="E77" s="26">
        <v>2144</v>
      </c>
      <c r="F77" s="5">
        <v>2</v>
      </c>
      <c r="G77" s="26">
        <v>2144</v>
      </c>
      <c r="H77" s="45" t="s">
        <v>17</v>
      </c>
      <c r="I77" s="46"/>
      <c r="J77" s="46"/>
      <c r="K77" s="46"/>
      <c r="L77" s="46"/>
      <c r="M77" s="46"/>
      <c r="N77" s="69"/>
      <c r="O77" s="35"/>
      <c r="P77" s="35"/>
      <c r="Q77" s="92"/>
    </row>
    <row r="78" spans="2:17" ht="31.5" customHeight="1" x14ac:dyDescent="0.25">
      <c r="B78" s="44" t="s">
        <v>26</v>
      </c>
      <c r="C78" s="4" t="s">
        <v>81</v>
      </c>
      <c r="D78" s="5">
        <v>2</v>
      </c>
      <c r="E78" s="26">
        <v>2144</v>
      </c>
      <c r="F78" s="5">
        <v>2</v>
      </c>
      <c r="G78" s="26">
        <v>2144</v>
      </c>
      <c r="H78" s="45" t="s">
        <v>17</v>
      </c>
      <c r="I78" s="46"/>
      <c r="J78" s="46"/>
      <c r="K78" s="46"/>
      <c r="L78" s="46"/>
      <c r="M78" s="46"/>
      <c r="N78" s="69"/>
      <c r="O78" s="35"/>
      <c r="P78" s="35"/>
      <c r="Q78" s="92"/>
    </row>
    <row r="79" spans="2:17" ht="32.25" customHeight="1" x14ac:dyDescent="0.25">
      <c r="B79" s="44" t="s">
        <v>28</v>
      </c>
      <c r="C79" s="4" t="s">
        <v>82</v>
      </c>
      <c r="D79" s="5">
        <v>4</v>
      </c>
      <c r="E79" s="26">
        <v>4288</v>
      </c>
      <c r="F79" s="5">
        <v>4</v>
      </c>
      <c r="G79" s="26">
        <v>4288</v>
      </c>
      <c r="H79" s="45" t="s">
        <v>17</v>
      </c>
      <c r="I79" s="46"/>
      <c r="J79" s="46"/>
      <c r="K79" s="46"/>
      <c r="L79" s="46"/>
      <c r="M79" s="46"/>
      <c r="N79" s="69"/>
      <c r="O79" s="35"/>
      <c r="P79" s="35"/>
      <c r="Q79" s="92"/>
    </row>
    <row r="80" spans="2:17" ht="30.75" customHeight="1" x14ac:dyDescent="0.25">
      <c r="B80" s="44" t="s">
        <v>67</v>
      </c>
      <c r="C80" s="4" t="s">
        <v>83</v>
      </c>
      <c r="D80" s="5">
        <v>2</v>
      </c>
      <c r="E80" s="26">
        <v>2144</v>
      </c>
      <c r="F80" s="5">
        <v>2</v>
      </c>
      <c r="G80" s="26">
        <v>2144</v>
      </c>
      <c r="H80" s="45" t="s">
        <v>17</v>
      </c>
      <c r="I80" s="46"/>
      <c r="J80" s="46"/>
      <c r="K80" s="46"/>
      <c r="L80" s="46"/>
      <c r="M80" s="46"/>
      <c r="N80" s="69"/>
      <c r="O80" s="35"/>
      <c r="P80" s="35"/>
      <c r="Q80" s="92"/>
    </row>
    <row r="81" spans="2:17" ht="33.75" customHeight="1" x14ac:dyDescent="0.25">
      <c r="B81" s="44" t="s">
        <v>69</v>
      </c>
      <c r="C81" s="4" t="s">
        <v>84</v>
      </c>
      <c r="D81" s="5">
        <v>2</v>
      </c>
      <c r="E81" s="26">
        <v>2144</v>
      </c>
      <c r="F81" s="29"/>
      <c r="G81" s="26"/>
      <c r="H81" s="46"/>
      <c r="I81" s="5">
        <v>2</v>
      </c>
      <c r="J81" s="26">
        <v>2144</v>
      </c>
      <c r="K81" s="45" t="s">
        <v>59</v>
      </c>
      <c r="L81" s="46"/>
      <c r="M81" s="46"/>
      <c r="N81" s="69"/>
      <c r="O81" s="35"/>
      <c r="P81" s="35"/>
      <c r="Q81" s="92"/>
    </row>
    <row r="82" spans="2:17" ht="34.5" customHeight="1" x14ac:dyDescent="0.25">
      <c r="B82" s="44" t="s">
        <v>71</v>
      </c>
      <c r="C82" s="4" t="s">
        <v>85</v>
      </c>
      <c r="D82" s="5">
        <v>2</v>
      </c>
      <c r="E82" s="26">
        <v>2144</v>
      </c>
      <c r="F82" s="29"/>
      <c r="G82" s="26"/>
      <c r="H82" s="46"/>
      <c r="I82" s="5">
        <v>2</v>
      </c>
      <c r="J82" s="26">
        <v>2144</v>
      </c>
      <c r="K82" s="45" t="s">
        <v>59</v>
      </c>
      <c r="L82" s="46"/>
      <c r="M82" s="46"/>
      <c r="N82" s="69"/>
      <c r="O82" s="35"/>
      <c r="P82" s="35"/>
      <c r="Q82" s="92"/>
    </row>
    <row r="83" spans="2:17" ht="37.5" customHeight="1" x14ac:dyDescent="0.25">
      <c r="B83" s="44" t="s">
        <v>86</v>
      </c>
      <c r="C83" s="4" t="s">
        <v>87</v>
      </c>
      <c r="D83" s="5">
        <v>4</v>
      </c>
      <c r="E83" s="26">
        <v>4288</v>
      </c>
      <c r="F83" s="29"/>
      <c r="G83" s="26"/>
      <c r="H83" s="46"/>
      <c r="I83" s="5">
        <v>4</v>
      </c>
      <c r="J83" s="26">
        <v>4288</v>
      </c>
      <c r="K83" s="45" t="s">
        <v>59</v>
      </c>
      <c r="L83" s="46"/>
      <c r="M83" s="46"/>
      <c r="N83" s="69"/>
      <c r="O83" s="35"/>
      <c r="P83" s="35"/>
      <c r="Q83" s="92"/>
    </row>
    <row r="84" spans="2:17" ht="30.75" customHeight="1" x14ac:dyDescent="0.25">
      <c r="B84" s="44" t="s">
        <v>88</v>
      </c>
      <c r="C84" s="4" t="s">
        <v>89</v>
      </c>
      <c r="D84" s="5">
        <v>2</v>
      </c>
      <c r="E84" s="26">
        <v>2144</v>
      </c>
      <c r="F84" s="29"/>
      <c r="G84" s="26"/>
      <c r="H84" s="46"/>
      <c r="I84" s="5">
        <v>2</v>
      </c>
      <c r="J84" s="26">
        <v>2144</v>
      </c>
      <c r="K84" s="45" t="s">
        <v>59</v>
      </c>
      <c r="L84" s="46"/>
      <c r="M84" s="46"/>
      <c r="N84" s="69"/>
      <c r="O84" s="35"/>
      <c r="P84" s="35"/>
      <c r="Q84" s="92"/>
    </row>
    <row r="85" spans="2:17" ht="47.25" customHeight="1" x14ac:dyDescent="0.25">
      <c r="B85" s="44" t="s">
        <v>90</v>
      </c>
      <c r="C85" s="4" t="s">
        <v>91</v>
      </c>
      <c r="D85" s="5">
        <v>6</v>
      </c>
      <c r="E85" s="26">
        <v>6432</v>
      </c>
      <c r="F85" s="29"/>
      <c r="G85" s="26"/>
      <c r="H85" s="46"/>
      <c r="I85" s="5">
        <v>6</v>
      </c>
      <c r="J85" s="26">
        <v>6432</v>
      </c>
      <c r="K85" s="45" t="s">
        <v>59</v>
      </c>
      <c r="L85" s="46"/>
      <c r="M85" s="46"/>
      <c r="N85" s="69"/>
      <c r="O85" s="35"/>
      <c r="P85" s="35"/>
      <c r="Q85" s="92"/>
    </row>
    <row r="86" spans="2:17" ht="30" customHeight="1" x14ac:dyDescent="0.25">
      <c r="B86" s="44" t="s">
        <v>92</v>
      </c>
      <c r="C86" s="4" t="s">
        <v>93</v>
      </c>
      <c r="D86" s="5">
        <v>8</v>
      </c>
      <c r="E86" s="26">
        <v>8576</v>
      </c>
      <c r="F86" s="29"/>
      <c r="G86" s="26"/>
      <c r="H86" s="46"/>
      <c r="I86" s="5">
        <v>8</v>
      </c>
      <c r="J86" s="26">
        <v>8576</v>
      </c>
      <c r="K86" s="45" t="s">
        <v>59</v>
      </c>
      <c r="L86" s="46"/>
      <c r="M86" s="46"/>
      <c r="N86" s="69"/>
      <c r="O86" s="35"/>
      <c r="P86" s="35"/>
      <c r="Q86" s="92"/>
    </row>
    <row r="87" spans="2:17" ht="33" customHeight="1" x14ac:dyDescent="0.25">
      <c r="B87" s="44" t="s">
        <v>94</v>
      </c>
      <c r="C87" s="4" t="s">
        <v>95</v>
      </c>
      <c r="D87" s="5">
        <v>2</v>
      </c>
      <c r="E87" s="26">
        <v>2144</v>
      </c>
      <c r="F87" s="29"/>
      <c r="G87" s="26"/>
      <c r="H87" s="46"/>
      <c r="I87" s="29"/>
      <c r="J87" s="26"/>
      <c r="K87" s="46"/>
      <c r="L87" s="5">
        <v>2</v>
      </c>
      <c r="M87" s="26">
        <v>2144</v>
      </c>
      <c r="N87" s="70" t="s">
        <v>59</v>
      </c>
      <c r="O87" s="35"/>
      <c r="P87" s="35"/>
      <c r="Q87" s="92"/>
    </row>
    <row r="88" spans="2:17" ht="15.75" x14ac:dyDescent="0.25">
      <c r="B88" s="44" t="s">
        <v>96</v>
      </c>
      <c r="C88" s="4" t="s">
        <v>97</v>
      </c>
      <c r="D88" s="5">
        <v>6</v>
      </c>
      <c r="E88" s="26">
        <v>6432</v>
      </c>
      <c r="F88" s="29"/>
      <c r="G88" s="26"/>
      <c r="H88" s="46"/>
      <c r="I88" s="29"/>
      <c r="J88" s="26"/>
      <c r="K88" s="46"/>
      <c r="L88" s="5">
        <v>6</v>
      </c>
      <c r="M88" s="26">
        <v>6432</v>
      </c>
      <c r="N88" s="45" t="s">
        <v>59</v>
      </c>
      <c r="O88" s="35"/>
      <c r="P88" s="35"/>
      <c r="Q88" s="92"/>
    </row>
    <row r="89" spans="2:17" ht="31.5" customHeight="1" x14ac:dyDescent="0.25">
      <c r="B89" s="44" t="s">
        <v>98</v>
      </c>
      <c r="C89" s="4" t="s">
        <v>99</v>
      </c>
      <c r="D89" s="5">
        <v>8</v>
      </c>
      <c r="E89" s="26">
        <v>8576</v>
      </c>
      <c r="F89" s="29"/>
      <c r="G89" s="26"/>
      <c r="H89" s="46"/>
      <c r="I89" s="29"/>
      <c r="J89" s="26"/>
      <c r="K89" s="46"/>
      <c r="L89" s="35"/>
      <c r="M89" s="35"/>
      <c r="N89" s="35"/>
      <c r="O89" s="5">
        <v>8</v>
      </c>
      <c r="P89" s="26">
        <v>8576</v>
      </c>
      <c r="Q89" s="98" t="s">
        <v>125</v>
      </c>
    </row>
    <row r="90" spans="2:17" ht="34.5" customHeight="1" x14ac:dyDescent="0.25">
      <c r="B90" s="44" t="s">
        <v>100</v>
      </c>
      <c r="C90" s="4" t="s">
        <v>101</v>
      </c>
      <c r="D90" s="5">
        <v>4</v>
      </c>
      <c r="E90" s="26">
        <v>4288</v>
      </c>
      <c r="F90" s="29"/>
      <c r="G90" s="26"/>
      <c r="H90" s="46"/>
      <c r="I90" s="29"/>
      <c r="J90" s="26"/>
      <c r="K90" s="46"/>
      <c r="L90" s="35"/>
      <c r="M90" s="35"/>
      <c r="N90" s="45"/>
      <c r="O90" s="5">
        <v>4</v>
      </c>
      <c r="P90" s="26">
        <v>4288</v>
      </c>
      <c r="Q90" s="98" t="s">
        <v>125</v>
      </c>
    </row>
    <row r="91" spans="2:17" ht="32.25" customHeight="1" thickBot="1" x14ac:dyDescent="0.3">
      <c r="B91" s="48"/>
      <c r="C91" s="7" t="s">
        <v>102</v>
      </c>
      <c r="D91" s="8">
        <f>SUM(D71:D90)</f>
        <v>66</v>
      </c>
      <c r="E91" s="9">
        <f>SUM(E71:E90)</f>
        <v>70752</v>
      </c>
      <c r="F91" s="8">
        <f t="shared" ref="F91:M91" si="6">SUM(F71:F90)</f>
        <v>22</v>
      </c>
      <c r="G91" s="9">
        <f t="shared" si="6"/>
        <v>23584</v>
      </c>
      <c r="H91" s="8"/>
      <c r="I91" s="8">
        <f t="shared" si="6"/>
        <v>24</v>
      </c>
      <c r="J91" s="9">
        <f t="shared" si="6"/>
        <v>25728</v>
      </c>
      <c r="K91" s="8"/>
      <c r="L91" s="8">
        <f t="shared" si="6"/>
        <v>8</v>
      </c>
      <c r="M91" s="9">
        <f t="shared" si="6"/>
        <v>8576</v>
      </c>
      <c r="N91" s="32"/>
      <c r="O91" s="108">
        <v>12</v>
      </c>
      <c r="P91" s="109">
        <f>SUM(P89+P90)</f>
        <v>12864</v>
      </c>
      <c r="Q91" s="102"/>
    </row>
    <row r="92" spans="2:17" ht="15.75" thickBot="1" x14ac:dyDescent="0.3">
      <c r="B92" s="101"/>
      <c r="C92" s="114" t="s">
        <v>103</v>
      </c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3"/>
    </row>
    <row r="93" spans="2:17" ht="15.75" customHeight="1" x14ac:dyDescent="0.25">
      <c r="B93" s="39" t="s">
        <v>10</v>
      </c>
      <c r="C93" s="1" t="s">
        <v>104</v>
      </c>
      <c r="D93" s="2">
        <v>2</v>
      </c>
      <c r="E93" s="23">
        <f>D93*890</f>
        <v>1780</v>
      </c>
      <c r="F93" s="2">
        <v>2</v>
      </c>
      <c r="G93" s="23">
        <f>F93*890</f>
        <v>1780</v>
      </c>
      <c r="H93" s="40" t="s">
        <v>59</v>
      </c>
      <c r="I93" s="41"/>
      <c r="J93" s="65"/>
      <c r="K93" s="41"/>
      <c r="L93" s="41"/>
      <c r="M93" s="41"/>
      <c r="N93" s="68"/>
      <c r="O93" s="42"/>
      <c r="P93" s="42"/>
      <c r="Q93" s="103"/>
    </row>
    <row r="94" spans="2:17" ht="15.75" x14ac:dyDescent="0.25">
      <c r="B94" s="44" t="s">
        <v>13</v>
      </c>
      <c r="C94" s="4" t="s">
        <v>105</v>
      </c>
      <c r="D94" s="5">
        <v>2</v>
      </c>
      <c r="E94" s="23">
        <f t="shared" ref="E94:E107" si="7">D94*890</f>
        <v>1780</v>
      </c>
      <c r="F94" s="5">
        <v>2</v>
      </c>
      <c r="G94" s="23">
        <f t="shared" ref="G94:G101" si="8">F94*890</f>
        <v>1780</v>
      </c>
      <c r="H94" s="45" t="s">
        <v>59</v>
      </c>
      <c r="I94" s="46"/>
      <c r="J94" s="67"/>
      <c r="K94" s="46"/>
      <c r="L94" s="46"/>
      <c r="M94" s="46"/>
      <c r="N94" s="69"/>
      <c r="O94" s="35"/>
      <c r="P94" s="35"/>
      <c r="Q94" s="92"/>
    </row>
    <row r="95" spans="2:17" ht="15.75" x14ac:dyDescent="0.25">
      <c r="B95" s="44" t="s">
        <v>15</v>
      </c>
      <c r="C95" s="4" t="s">
        <v>106</v>
      </c>
      <c r="D95" s="5">
        <v>3</v>
      </c>
      <c r="E95" s="23">
        <f t="shared" si="7"/>
        <v>2670</v>
      </c>
      <c r="F95" s="5">
        <v>3</v>
      </c>
      <c r="G95" s="23">
        <f t="shared" si="8"/>
        <v>2670</v>
      </c>
      <c r="H95" s="45" t="s">
        <v>59</v>
      </c>
      <c r="I95" s="46"/>
      <c r="J95" s="67"/>
      <c r="K95" s="46"/>
      <c r="L95" s="46"/>
      <c r="M95" s="46"/>
      <c r="N95" s="69"/>
      <c r="O95" s="35"/>
      <c r="P95" s="35"/>
      <c r="Q95" s="92"/>
    </row>
    <row r="96" spans="2:17" ht="15.75" x14ac:dyDescent="0.25">
      <c r="B96" s="44" t="s">
        <v>18</v>
      </c>
      <c r="C96" s="4" t="s">
        <v>107</v>
      </c>
      <c r="D96" s="5">
        <v>2</v>
      </c>
      <c r="E96" s="23">
        <f t="shared" si="7"/>
        <v>1780</v>
      </c>
      <c r="F96" s="5">
        <v>2</v>
      </c>
      <c r="G96" s="23">
        <f t="shared" si="8"/>
        <v>1780</v>
      </c>
      <c r="H96" s="45" t="s">
        <v>59</v>
      </c>
      <c r="I96" s="46"/>
      <c r="J96" s="67"/>
      <c r="K96" s="46"/>
      <c r="L96" s="46"/>
      <c r="M96" s="46"/>
      <c r="N96" s="69"/>
      <c r="O96" s="35"/>
      <c r="P96" s="35"/>
      <c r="Q96" s="92"/>
    </row>
    <row r="97" spans="2:18" ht="15.75" x14ac:dyDescent="0.25">
      <c r="B97" s="44" t="s">
        <v>20</v>
      </c>
      <c r="C97" s="4" t="s">
        <v>108</v>
      </c>
      <c r="D97" s="5">
        <v>2</v>
      </c>
      <c r="E97" s="23">
        <f t="shared" si="7"/>
        <v>1780</v>
      </c>
      <c r="F97" s="5">
        <v>2</v>
      </c>
      <c r="G97" s="23">
        <f t="shared" si="8"/>
        <v>1780</v>
      </c>
      <c r="H97" s="45" t="s">
        <v>59</v>
      </c>
      <c r="I97" s="46"/>
      <c r="J97" s="67"/>
      <c r="K97" s="46"/>
      <c r="L97" s="46"/>
      <c r="M97" s="46"/>
      <c r="N97" s="69"/>
      <c r="O97" s="35"/>
      <c r="P97" s="35"/>
      <c r="Q97" s="92"/>
    </row>
    <row r="98" spans="2:18" ht="15.75" x14ac:dyDescent="0.25">
      <c r="B98" s="44" t="s">
        <v>22</v>
      </c>
      <c r="C98" s="4" t="s">
        <v>109</v>
      </c>
      <c r="D98" s="5">
        <v>2</v>
      </c>
      <c r="E98" s="23">
        <f t="shared" si="7"/>
        <v>1780</v>
      </c>
      <c r="F98" s="5">
        <v>2</v>
      </c>
      <c r="G98" s="23">
        <f t="shared" si="8"/>
        <v>1780</v>
      </c>
      <c r="H98" s="45" t="s">
        <v>59</v>
      </c>
      <c r="I98" s="46"/>
      <c r="J98" s="67"/>
      <c r="K98" s="46"/>
      <c r="L98" s="46"/>
      <c r="M98" s="46"/>
      <c r="N98" s="69"/>
      <c r="O98" s="35"/>
      <c r="P98" s="35"/>
      <c r="Q98" s="92"/>
    </row>
    <row r="99" spans="2:18" ht="15.75" x14ac:dyDescent="0.25">
      <c r="B99" s="44" t="s">
        <v>24</v>
      </c>
      <c r="C99" s="4" t="s">
        <v>110</v>
      </c>
      <c r="D99" s="5">
        <v>2</v>
      </c>
      <c r="E99" s="23">
        <f t="shared" si="7"/>
        <v>1780</v>
      </c>
      <c r="F99" s="5">
        <v>2</v>
      </c>
      <c r="G99" s="23">
        <f t="shared" si="8"/>
        <v>1780</v>
      </c>
      <c r="H99" s="45" t="s">
        <v>59</v>
      </c>
      <c r="I99" s="46"/>
      <c r="J99" s="67"/>
      <c r="K99" s="46"/>
      <c r="L99" s="46"/>
      <c r="M99" s="46"/>
      <c r="N99" s="69"/>
      <c r="O99" s="35"/>
      <c r="P99" s="35"/>
      <c r="Q99" s="92"/>
    </row>
    <row r="100" spans="2:18" ht="15.75" x14ac:dyDescent="0.25">
      <c r="B100" s="44" t="s">
        <v>26</v>
      </c>
      <c r="C100" s="4" t="s">
        <v>111</v>
      </c>
      <c r="D100" s="5">
        <v>2</v>
      </c>
      <c r="E100" s="23">
        <f t="shared" si="7"/>
        <v>1780</v>
      </c>
      <c r="F100" s="5">
        <v>2</v>
      </c>
      <c r="G100" s="23">
        <f t="shared" si="8"/>
        <v>1780</v>
      </c>
      <c r="H100" s="45" t="s">
        <v>59</v>
      </c>
      <c r="I100" s="46"/>
      <c r="J100" s="67"/>
      <c r="K100" s="46"/>
      <c r="L100" s="46"/>
      <c r="M100" s="46"/>
      <c r="N100" s="69"/>
      <c r="O100" s="35"/>
      <c r="P100" s="35"/>
      <c r="Q100" s="92"/>
    </row>
    <row r="101" spans="2:18" ht="15.75" customHeight="1" x14ac:dyDescent="0.25">
      <c r="B101" s="44" t="s">
        <v>28</v>
      </c>
      <c r="C101" s="4" t="s">
        <v>112</v>
      </c>
      <c r="D101" s="5">
        <v>4</v>
      </c>
      <c r="E101" s="23">
        <f t="shared" si="7"/>
        <v>3560</v>
      </c>
      <c r="F101" s="5">
        <v>4</v>
      </c>
      <c r="G101" s="23">
        <f t="shared" si="8"/>
        <v>3560</v>
      </c>
      <c r="H101" s="45" t="s">
        <v>59</v>
      </c>
      <c r="I101" s="46"/>
      <c r="J101" s="67"/>
      <c r="K101" s="46"/>
      <c r="L101" s="46"/>
      <c r="M101" s="46"/>
      <c r="N101" s="69"/>
      <c r="O101" s="35"/>
      <c r="P101" s="35"/>
      <c r="Q101" s="92"/>
    </row>
    <row r="102" spans="2:18" ht="15.75" x14ac:dyDescent="0.25">
      <c r="B102" s="44" t="s">
        <v>67</v>
      </c>
      <c r="C102" s="4" t="s">
        <v>113</v>
      </c>
      <c r="D102" s="5">
        <v>2</v>
      </c>
      <c r="E102" s="23">
        <f t="shared" si="7"/>
        <v>1780</v>
      </c>
      <c r="F102" s="29"/>
      <c r="G102" s="26"/>
      <c r="H102" s="46"/>
      <c r="I102" s="5">
        <v>2</v>
      </c>
      <c r="J102" s="23">
        <f t="shared" ref="J102:J107" si="9">I102*890</f>
        <v>1780</v>
      </c>
      <c r="K102" s="45" t="s">
        <v>59</v>
      </c>
      <c r="L102" s="46"/>
      <c r="M102" s="46"/>
      <c r="N102" s="69"/>
      <c r="O102" s="35"/>
      <c r="P102" s="35"/>
      <c r="Q102" s="92"/>
    </row>
    <row r="103" spans="2:18" ht="15.75" x14ac:dyDescent="0.25">
      <c r="B103" s="44" t="s">
        <v>69</v>
      </c>
      <c r="C103" s="4" t="s">
        <v>114</v>
      </c>
      <c r="D103" s="5">
        <v>2</v>
      </c>
      <c r="E103" s="23">
        <f t="shared" si="7"/>
        <v>1780</v>
      </c>
      <c r="F103" s="29"/>
      <c r="G103" s="26"/>
      <c r="H103" s="46"/>
      <c r="I103" s="5">
        <v>2</v>
      </c>
      <c r="J103" s="23">
        <f t="shared" si="9"/>
        <v>1780</v>
      </c>
      <c r="K103" s="45" t="s">
        <v>59</v>
      </c>
      <c r="L103" s="46"/>
      <c r="M103" s="46"/>
      <c r="N103" s="69"/>
      <c r="O103" s="35"/>
      <c r="P103" s="35"/>
      <c r="Q103" s="92"/>
    </row>
    <row r="104" spans="2:18" ht="15.75" x14ac:dyDescent="0.25">
      <c r="B104" s="44" t="s">
        <v>71</v>
      </c>
      <c r="C104" s="4" t="s">
        <v>115</v>
      </c>
      <c r="D104" s="5">
        <v>2</v>
      </c>
      <c r="E104" s="23">
        <f t="shared" si="7"/>
        <v>1780</v>
      </c>
      <c r="F104" s="29"/>
      <c r="G104" s="26"/>
      <c r="H104" s="46"/>
      <c r="I104" s="5">
        <v>2</v>
      </c>
      <c r="J104" s="23">
        <f t="shared" si="9"/>
        <v>1780</v>
      </c>
      <c r="K104" s="45" t="s">
        <v>59</v>
      </c>
      <c r="L104" s="46"/>
      <c r="M104" s="46"/>
      <c r="N104" s="69"/>
      <c r="O104" s="35"/>
      <c r="P104" s="35"/>
      <c r="Q104" s="92"/>
    </row>
    <row r="105" spans="2:18" ht="15.75" x14ac:dyDescent="0.25">
      <c r="B105" s="44" t="s">
        <v>86</v>
      </c>
      <c r="C105" s="4" t="s">
        <v>116</v>
      </c>
      <c r="D105" s="5">
        <v>2</v>
      </c>
      <c r="E105" s="23">
        <f t="shared" si="7"/>
        <v>1780</v>
      </c>
      <c r="F105" s="29"/>
      <c r="G105" s="26"/>
      <c r="H105" s="46"/>
      <c r="I105" s="5">
        <v>2</v>
      </c>
      <c r="J105" s="23">
        <f t="shared" si="9"/>
        <v>1780</v>
      </c>
      <c r="K105" s="45" t="s">
        <v>59</v>
      </c>
      <c r="L105" s="46"/>
      <c r="M105" s="46"/>
      <c r="N105" s="69"/>
      <c r="O105" s="35"/>
      <c r="P105" s="35"/>
      <c r="Q105" s="92"/>
    </row>
    <row r="106" spans="2:18" ht="15.75" x14ac:dyDescent="0.25">
      <c r="B106" s="44" t="s">
        <v>88</v>
      </c>
      <c r="C106" s="4" t="s">
        <v>117</v>
      </c>
      <c r="D106" s="5">
        <v>2</v>
      </c>
      <c r="E106" s="23">
        <f t="shared" si="7"/>
        <v>1780</v>
      </c>
      <c r="F106" s="29"/>
      <c r="G106" s="26"/>
      <c r="H106" s="46"/>
      <c r="I106" s="5">
        <v>2</v>
      </c>
      <c r="J106" s="23">
        <f t="shared" si="9"/>
        <v>1780</v>
      </c>
      <c r="K106" s="45" t="s">
        <v>59</v>
      </c>
      <c r="L106" s="46"/>
      <c r="M106" s="46"/>
      <c r="N106" s="69"/>
      <c r="O106" s="35"/>
      <c r="P106" s="35"/>
      <c r="Q106" s="92"/>
    </row>
    <row r="107" spans="2:18" ht="15.75" x14ac:dyDescent="0.25">
      <c r="B107" s="44" t="s">
        <v>90</v>
      </c>
      <c r="C107" s="4" t="s">
        <v>118</v>
      </c>
      <c r="D107" s="5">
        <v>2</v>
      </c>
      <c r="E107" s="23">
        <f t="shared" si="7"/>
        <v>1780</v>
      </c>
      <c r="F107" s="29"/>
      <c r="G107" s="26"/>
      <c r="H107" s="46"/>
      <c r="I107" s="5">
        <v>2</v>
      </c>
      <c r="J107" s="23">
        <f t="shared" si="9"/>
        <v>1780</v>
      </c>
      <c r="K107" s="45" t="s">
        <v>59</v>
      </c>
      <c r="L107" s="46"/>
      <c r="M107" s="46"/>
      <c r="N107" s="69"/>
      <c r="O107" s="35"/>
      <c r="P107" s="35"/>
      <c r="Q107" s="92"/>
    </row>
    <row r="108" spans="2:18" ht="15.75" x14ac:dyDescent="0.25">
      <c r="B108" s="44" t="s">
        <v>92</v>
      </c>
      <c r="C108" s="4" t="s">
        <v>119</v>
      </c>
      <c r="D108" s="5">
        <v>2</v>
      </c>
      <c r="E108" s="23">
        <f>D108*890</f>
        <v>1780</v>
      </c>
      <c r="F108" s="29"/>
      <c r="G108" s="26"/>
      <c r="H108" s="46"/>
      <c r="I108" s="5">
        <v>2</v>
      </c>
      <c r="J108" s="23">
        <f>I108*890</f>
        <v>1780</v>
      </c>
      <c r="K108" s="45" t="s">
        <v>59</v>
      </c>
      <c r="L108" s="46"/>
      <c r="M108" s="46"/>
      <c r="N108" s="69"/>
      <c r="O108" s="35"/>
      <c r="P108" s="35"/>
      <c r="Q108" s="92"/>
    </row>
    <row r="109" spans="2:18" ht="35.25" customHeight="1" x14ac:dyDescent="0.25">
      <c r="B109" s="44"/>
      <c r="C109" s="30" t="s">
        <v>120</v>
      </c>
      <c r="D109" s="71">
        <f>SUM(D93:D108)</f>
        <v>35</v>
      </c>
      <c r="E109" s="72">
        <f t="shared" ref="E109:M109" si="10">SUM(E93:E108)</f>
        <v>31150</v>
      </c>
      <c r="F109" s="71">
        <f t="shared" si="10"/>
        <v>21</v>
      </c>
      <c r="G109" s="72">
        <f t="shared" si="10"/>
        <v>18690</v>
      </c>
      <c r="H109" s="73">
        <f t="shared" si="10"/>
        <v>0</v>
      </c>
      <c r="I109" s="71">
        <f t="shared" si="10"/>
        <v>14</v>
      </c>
      <c r="J109" s="72">
        <f t="shared" si="10"/>
        <v>12460</v>
      </c>
      <c r="K109" s="73"/>
      <c r="L109" s="73">
        <f t="shared" si="10"/>
        <v>0</v>
      </c>
      <c r="M109" s="73">
        <f t="shared" si="10"/>
        <v>0</v>
      </c>
      <c r="N109" s="74"/>
      <c r="O109" s="35"/>
      <c r="P109" s="35"/>
      <c r="Q109" s="92"/>
    </row>
    <row r="110" spans="2:18" ht="16.5" thickBot="1" x14ac:dyDescent="0.3">
      <c r="B110" s="75"/>
      <c r="C110" s="31"/>
      <c r="D110" s="76"/>
      <c r="E110" s="77"/>
      <c r="F110" s="76"/>
      <c r="G110" s="77"/>
      <c r="H110" s="78"/>
      <c r="I110" s="76"/>
      <c r="J110" s="77"/>
      <c r="K110" s="78"/>
      <c r="L110" s="78"/>
      <c r="M110" s="78"/>
      <c r="N110" s="79"/>
      <c r="O110" s="99"/>
      <c r="P110" s="99"/>
      <c r="Q110" s="100"/>
    </row>
    <row r="111" spans="2:18" ht="16.5" thickBot="1" x14ac:dyDescent="0.3">
      <c r="B111" s="80"/>
      <c r="C111" s="81" t="s">
        <v>121</v>
      </c>
      <c r="D111" s="82">
        <f>D28+D32+D39+D48+D55+D69+D91+D109</f>
        <v>204</v>
      </c>
      <c r="E111" s="83">
        <f>E28+E32+E39+E48+E55+E69+E91+E109</f>
        <v>211034</v>
      </c>
      <c r="F111" s="84">
        <f>F28+F32+F39+F48+F55+F69+F91+F109</f>
        <v>104</v>
      </c>
      <c r="G111" s="83">
        <f>G28+G32+G39+G48+G55+G69+G91+G109</f>
        <v>105272</v>
      </c>
      <c r="H111" s="85"/>
      <c r="I111" s="84">
        <f>I28+I32+I39+I48+I55+I69+I91+I109</f>
        <v>59</v>
      </c>
      <c r="J111" s="83">
        <f>J28+J32+J39+J48+J55+J69+J91+J109</f>
        <v>61255</v>
      </c>
      <c r="K111" s="85"/>
      <c r="L111" s="84">
        <f>L28+L32+L39+L48+L55+L69+L91+L109</f>
        <v>27</v>
      </c>
      <c r="M111" s="86">
        <f>M28+M32+M39+M48+M55+M69+M91+M109</f>
        <v>29043</v>
      </c>
      <c r="N111" s="88"/>
      <c r="O111" s="82">
        <v>14</v>
      </c>
      <c r="P111" s="84">
        <f>SUM(P48+P91)</f>
        <v>15464</v>
      </c>
      <c r="Q111" s="89"/>
      <c r="R111" s="90" t="s">
        <v>129</v>
      </c>
    </row>
  </sheetData>
  <mergeCells count="20">
    <mergeCell ref="C56:Q56"/>
    <mergeCell ref="C70:Q70"/>
    <mergeCell ref="C92:Q92"/>
    <mergeCell ref="B14:B16"/>
    <mergeCell ref="C14:C16"/>
    <mergeCell ref="D14:D16"/>
    <mergeCell ref="E14:E16"/>
    <mergeCell ref="F15:H15"/>
    <mergeCell ref="I15:K15"/>
    <mergeCell ref="L15:N15"/>
    <mergeCell ref="F14:Q14"/>
    <mergeCell ref="O15:Q15"/>
    <mergeCell ref="C17:Q17"/>
    <mergeCell ref="C49:Q49"/>
    <mergeCell ref="B11:Q11"/>
    <mergeCell ref="C18:Q18"/>
    <mergeCell ref="C29:Q29"/>
    <mergeCell ref="C33:Q33"/>
    <mergeCell ref="C40:Q40"/>
    <mergeCell ref="B12:Q12"/>
  </mergeCells>
  <pageMargins left="0.11811023622047245" right="0.11811023622047245" top="0.35433070866141736" bottom="0.15748031496062992" header="0" footer="0"/>
  <pageSetup paperSize="9" scale="80" firstPageNumber="2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bikova</dc:creator>
  <cp:lastModifiedBy>Арефьева Татьяна Сергеевна</cp:lastModifiedBy>
  <cp:lastPrinted>2021-03-02T07:38:19Z</cp:lastPrinted>
  <dcterms:created xsi:type="dcterms:W3CDTF">2021-02-08T11:53:07Z</dcterms:created>
  <dcterms:modified xsi:type="dcterms:W3CDTF">2021-03-02T07:38:40Z</dcterms:modified>
</cp:coreProperties>
</file>